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24" activeTab="0"/>
  </bookViews>
  <sheets>
    <sheet name="CONCENTRADO" sheetId="1" r:id="rId1"/>
    <sheet name="POR SUBGERENCIA" sheetId="2" r:id="rId2"/>
    <sheet name="POR GERENCIA" sheetId="3" r:id="rId3"/>
    <sheet name="CENTRO" sheetId="4" r:id="rId4"/>
    <sheet name="NORESTE" sheetId="5" r:id="rId5"/>
    <sheet name="NOROESTE" sheetId="6" r:id="rId6"/>
    <sheet name="SURESTE" sheetId="7" r:id="rId7"/>
    <sheet name="OCCIDENTE" sheetId="8" r:id="rId8"/>
  </sheets>
  <definedNames>
    <definedName name="_xlnm.Print_Area" localSheetId="3">'CENTRO'!$D$1:$J$61</definedName>
    <definedName name="_xlnm.Print_Area" localSheetId="0">'CONCENTRADO'!$A$1:$G$77</definedName>
    <definedName name="_xlnm.Print_Area" localSheetId="4">'NORESTE'!$D$1:$J$58</definedName>
    <definedName name="_xlnm.Print_Area" localSheetId="5">'NOROESTE'!$D$1:$J$65</definedName>
    <definedName name="_xlnm.Print_Area" localSheetId="7">'OCCIDENTE'!$D$1:$J$59</definedName>
    <definedName name="_xlnm.Print_Area" localSheetId="2">'POR GERENCIA'!$C$4:$J$71</definedName>
    <definedName name="_xlnm.Print_Area" localSheetId="1">'POR SUBGERENCIA'!$D$1:$L$73</definedName>
    <definedName name="_xlnm.Print_Area" localSheetId="6">'SURESTE'!$D$1:$J$63</definedName>
  </definedNames>
  <calcPr fullCalcOnLoad="1"/>
</workbook>
</file>

<file path=xl/sharedStrings.xml><?xml version="1.0" encoding="utf-8"?>
<sst xmlns="http://schemas.openxmlformats.org/spreadsheetml/2006/main" count="603" uniqueCount="156">
  <si>
    <t>CUN</t>
  </si>
  <si>
    <t>CUU</t>
  </si>
  <si>
    <t>GDL</t>
  </si>
  <si>
    <t>HMO</t>
  </si>
  <si>
    <t>MEX</t>
  </si>
  <si>
    <t>MTY</t>
  </si>
  <si>
    <t>PVR</t>
  </si>
  <si>
    <t>SJD</t>
  </si>
  <si>
    <t>TIJ</t>
  </si>
  <si>
    <t>TLC</t>
  </si>
  <si>
    <t>TOTAL</t>
  </si>
  <si>
    <t>TOTALES POR GERENCIA REGIONAL</t>
  </si>
  <si>
    <t>ESTACION</t>
  </si>
  <si>
    <t>IFR</t>
  </si>
  <si>
    <t>VFR</t>
  </si>
  <si>
    <t>CENTRO</t>
  </si>
  <si>
    <t>ACA</t>
  </si>
  <si>
    <t>ACAPULCO</t>
  </si>
  <si>
    <t>CVA</t>
  </si>
  <si>
    <t>CUERNAVACA</t>
  </si>
  <si>
    <t>HUX</t>
  </si>
  <si>
    <t>HUATULCO</t>
  </si>
  <si>
    <t>MÉXICO</t>
  </si>
  <si>
    <t>OAX</t>
  </si>
  <si>
    <t>OAXACA</t>
  </si>
  <si>
    <t>PAZ</t>
  </si>
  <si>
    <t>POZA RICA</t>
  </si>
  <si>
    <t>PBC</t>
  </si>
  <si>
    <t>PUEBLA</t>
  </si>
  <si>
    <t>PXM</t>
  </si>
  <si>
    <t>PUERTO ESCONDIDO</t>
  </si>
  <si>
    <t>QET</t>
  </si>
  <si>
    <t>QUERETARO</t>
  </si>
  <si>
    <t>TAM</t>
  </si>
  <si>
    <t>TAMPICO</t>
  </si>
  <si>
    <t>TOLUCA</t>
  </si>
  <si>
    <t>VER</t>
  </si>
  <si>
    <t>VERACRUZ</t>
  </si>
  <si>
    <t>ZIH</t>
  </si>
  <si>
    <t>ZIHUATANEJO</t>
  </si>
  <si>
    <t>NORESTE</t>
  </si>
  <si>
    <t>ADN</t>
  </si>
  <si>
    <t>CJS</t>
  </si>
  <si>
    <t>CHIHUAHUA</t>
  </si>
  <si>
    <t>CVM</t>
  </si>
  <si>
    <t>CD. VICTORIA</t>
  </si>
  <si>
    <t>MAM</t>
  </si>
  <si>
    <t>MATAMOROS</t>
  </si>
  <si>
    <t>MONTERREY</t>
  </si>
  <si>
    <t>NLD</t>
  </si>
  <si>
    <t>NUEVO LAREDO</t>
  </si>
  <si>
    <t>REX</t>
  </si>
  <si>
    <t>REYNOSA</t>
  </si>
  <si>
    <t>TRC</t>
  </si>
  <si>
    <t>NOROESTE</t>
  </si>
  <si>
    <t>CEN</t>
  </si>
  <si>
    <t>CSL</t>
  </si>
  <si>
    <t>CABO SAN LUCAS</t>
  </si>
  <si>
    <t>CUL</t>
  </si>
  <si>
    <t>DGO</t>
  </si>
  <si>
    <t>DURANGO</t>
  </si>
  <si>
    <t>GYM</t>
  </si>
  <si>
    <t>GUAYMAS</t>
  </si>
  <si>
    <t>HERMOSILLO</t>
  </si>
  <si>
    <t>LAP</t>
  </si>
  <si>
    <t>LA PAZ</t>
  </si>
  <si>
    <t>LMM</t>
  </si>
  <si>
    <t>LOS MOCHIS</t>
  </si>
  <si>
    <t>LTO</t>
  </si>
  <si>
    <t>LORETO</t>
  </si>
  <si>
    <t>MXL</t>
  </si>
  <si>
    <t>MEXICALI</t>
  </si>
  <si>
    <t>MZT</t>
  </si>
  <si>
    <t>TIJUANA</t>
  </si>
  <si>
    <t>SURESTE</t>
  </si>
  <si>
    <t>CME</t>
  </si>
  <si>
    <t>CPE</t>
  </si>
  <si>
    <t>CAMPECHE</t>
  </si>
  <si>
    <t>CTM</t>
  </si>
  <si>
    <t>CHETUMAL</t>
  </si>
  <si>
    <t>CANCUN</t>
  </si>
  <si>
    <t>CZA</t>
  </si>
  <si>
    <t>CZM</t>
  </si>
  <si>
    <t>COZUMEL</t>
  </si>
  <si>
    <t>MID</t>
  </si>
  <si>
    <t>MÉRIDA</t>
  </si>
  <si>
    <t>MTT</t>
  </si>
  <si>
    <t>TAP</t>
  </si>
  <si>
    <t>TGZ</t>
  </si>
  <si>
    <t>VSA</t>
  </si>
  <si>
    <t>VILLAHERMOSA</t>
  </si>
  <si>
    <t>OCCIDENTE</t>
  </si>
  <si>
    <t>AGU</t>
  </si>
  <si>
    <t>BJX</t>
  </si>
  <si>
    <t>COL</t>
  </si>
  <si>
    <t>COLIMA</t>
  </si>
  <si>
    <t>GUADALAJARA</t>
  </si>
  <si>
    <t>MLM</t>
  </si>
  <si>
    <t>MORELIA</t>
  </si>
  <si>
    <t>PUERTO VALLARTA</t>
  </si>
  <si>
    <t>SLP</t>
  </si>
  <si>
    <t>TNY</t>
  </si>
  <si>
    <t>TEPIC</t>
  </si>
  <si>
    <t>UPN</t>
  </si>
  <si>
    <t>URUAPAN</t>
  </si>
  <si>
    <t>ZCL</t>
  </si>
  <si>
    <t>ZACATECAS</t>
  </si>
  <si>
    <t>ZLO</t>
  </si>
  <si>
    <t>TOTALES POR SUBGERENCIA REGIONAL</t>
  </si>
  <si>
    <t>PPE</t>
  </si>
  <si>
    <t>PUERTO PEÑASCO</t>
  </si>
  <si>
    <t>GERENCIA REGIONAL CENTRO</t>
  </si>
  <si>
    <t>GERENCIA REGIONAL NORESTE</t>
  </si>
  <si>
    <t>GERENCIA REGIONAL NOROESTE</t>
  </si>
  <si>
    <t>GERENCIA REGIONAL SURESTE</t>
  </si>
  <si>
    <t>GERENCIA REGIONAL OCCIDENTE</t>
  </si>
  <si>
    <t>SVL</t>
  </si>
  <si>
    <t>SUBGERENCIA REGIONAL ACAPULCO</t>
  </si>
  <si>
    <t>SUBGERENCIA REGIONAL CHIHUAHUA</t>
  </si>
  <si>
    <t>SUBGERENCIA REGIONAL TIJUANA</t>
  </si>
  <si>
    <t>SUBGERENCIA REGIONAL MERIDA</t>
  </si>
  <si>
    <t>SUBGERENCIA REGIONAL CANCUN</t>
  </si>
  <si>
    <t>SUBGERENCIA REGIONAL NOROESTE                              (SEDE EN MAZATLAN)</t>
  </si>
  <si>
    <t>SUBGERENCIA REGIONAL  CENTRO                                   (SEDE EN LA CD DE MÉXICO)</t>
  </si>
  <si>
    <t xml:space="preserve">Abreviaturas   </t>
  </si>
  <si>
    <t>Reglas de Vuelo por Instrumento</t>
  </si>
  <si>
    <t>Reglas de Vuelo Visual</t>
  </si>
  <si>
    <t>Sobrevuelos Internacionales Centro de Control Mérida</t>
  </si>
  <si>
    <t>CD. JUAREZ</t>
  </si>
  <si>
    <t>TORREON</t>
  </si>
  <si>
    <t>CD. OBREGON</t>
  </si>
  <si>
    <t>CULIACAN</t>
  </si>
  <si>
    <t>MAZATLAN</t>
  </si>
  <si>
    <t>SAN JOSE DEL CABO</t>
  </si>
  <si>
    <t>CD. DEL CARMEN</t>
  </si>
  <si>
    <t>MINATITLAN</t>
  </si>
  <si>
    <t xml:space="preserve">TAPACHULA </t>
  </si>
  <si>
    <t>TUXTLA GUTIERREZ</t>
  </si>
  <si>
    <t>SAN LUIS POTOSI</t>
  </si>
  <si>
    <t>MANZANILLO</t>
  </si>
  <si>
    <t>PQE</t>
  </si>
  <si>
    <t xml:space="preserve">PALENQUE </t>
  </si>
  <si>
    <t>AEROPUERTO DEL NORTE</t>
  </si>
  <si>
    <t>BAJIO (LEON)</t>
  </si>
  <si>
    <t>CHICHEN ITZA</t>
  </si>
  <si>
    <t>AGUASCALIENTES</t>
  </si>
  <si>
    <t xml:space="preserve">ESTADÍSTICA OPERACIONAL POR ESTACIÓN </t>
  </si>
  <si>
    <t xml:space="preserve"> </t>
  </si>
  <si>
    <t xml:space="preserve"> ENERO A  DICIEMBRE DE 2018</t>
  </si>
  <si>
    <t xml:space="preserve">MERIDA </t>
  </si>
  <si>
    <t>DATOS AL 08 DE ENERO DE 2019</t>
  </si>
  <si>
    <t>VFR (Visual Flight Rules o Reglas de Vuelo Visual)</t>
  </si>
  <si>
    <t>IFR (Instrumental Flight Rules o Reglas de Vuelo Instrumentos)</t>
  </si>
  <si>
    <t>Ene -Dic 2018</t>
  </si>
  <si>
    <t>SUBGERENCIA REGIONAL OCCIDENTE                                                             (SEDE EN GUADALAJARA)</t>
  </si>
  <si>
    <t>SUBGERENCIA REGIONAL NORESTE                                                     (SEDE EN MONTERREY)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</si>
</sst>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&quot;/&quot;dd&quot;/&quot;yyyy"/>
    <numFmt numFmtId="173" formatCode="_-* #,##0.00\ _P_t_a_-;\-* #,##0.00\ _P_t_a_-;_-* &quot;-&quot;??\ _P_t_a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\ &quot;Pta&quot;_-;\-* #,##0\ &quot;Pta&quot;_-;_-* &quot;-&quot;\ &quot;Pta&quot;_-;_-@_-"/>
    <numFmt numFmtId="177" formatCode="mmmm/yy"/>
    <numFmt numFmtId="178" formatCode="#,##0_ ;[Red]\-#,##0\ "/>
    <numFmt numFmtId="179" formatCode="0.00_ ;[Red]\-0.00\ "/>
    <numFmt numFmtId="180" formatCode="#,##0.00_ ;[Red]\-#,##0.0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0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b/>
      <sz val="8.5"/>
      <color indexed="8"/>
      <name val="Arial"/>
      <family val="0"/>
    </font>
    <font>
      <b/>
      <sz val="7.1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10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/>
    </xf>
    <xf numFmtId="3" fontId="1" fillId="0" borderId="1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3" fillId="34" borderId="12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left"/>
    </xf>
    <xf numFmtId="0" fontId="3" fillId="37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left"/>
    </xf>
    <xf numFmtId="0" fontId="3" fillId="38" borderId="13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left"/>
    </xf>
    <xf numFmtId="0" fontId="3" fillId="38" borderId="16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left"/>
    </xf>
    <xf numFmtId="0" fontId="1" fillId="39" borderId="0" xfId="0" applyFont="1" applyFill="1" applyAlignment="1">
      <alignment/>
    </xf>
    <xf numFmtId="0" fontId="3" fillId="39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left"/>
    </xf>
    <xf numFmtId="3" fontId="3" fillId="40" borderId="11" xfId="0" applyNumberFormat="1" applyFont="1" applyFill="1" applyBorder="1" applyAlignment="1">
      <alignment horizontal="center"/>
    </xf>
    <xf numFmtId="3" fontId="1" fillId="39" borderId="12" xfId="0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3" fontId="3" fillId="39" borderId="0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22" xfId="0" applyNumberFormat="1" applyFont="1" applyBorder="1" applyAlignment="1">
      <alignment/>
    </xf>
    <xf numFmtId="0" fontId="3" fillId="39" borderId="0" xfId="0" applyFont="1" applyFill="1" applyAlignment="1">
      <alignment/>
    </xf>
    <xf numFmtId="0" fontId="1" fillId="0" borderId="0" xfId="0" applyFont="1" applyAlignment="1">
      <alignment horizontal="left"/>
    </xf>
    <xf numFmtId="3" fontId="1" fillId="39" borderId="13" xfId="0" applyNumberFormat="1" applyFont="1" applyFill="1" applyBorder="1" applyAlignment="1">
      <alignment/>
    </xf>
    <xf numFmtId="3" fontId="1" fillId="39" borderId="14" xfId="0" applyNumberFormat="1" applyFont="1" applyFill="1" applyBorder="1" applyAlignment="1">
      <alignment/>
    </xf>
    <xf numFmtId="3" fontId="1" fillId="39" borderId="15" xfId="0" applyNumberFormat="1" applyFont="1" applyFill="1" applyBorder="1" applyAlignment="1">
      <alignment/>
    </xf>
    <xf numFmtId="3" fontId="1" fillId="39" borderId="16" xfId="0" applyNumberFormat="1" applyFont="1" applyFill="1" applyBorder="1" applyAlignment="1">
      <alignment/>
    </xf>
    <xf numFmtId="3" fontId="1" fillId="39" borderId="17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39" borderId="12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41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39" borderId="13" xfId="0" applyNumberFormat="1" applyFont="1" applyFill="1" applyBorder="1" applyAlignment="1">
      <alignment/>
    </xf>
    <xf numFmtId="3" fontId="4" fillId="39" borderId="14" xfId="0" applyNumberFormat="1" applyFont="1" applyFill="1" applyBorder="1" applyAlignment="1">
      <alignment/>
    </xf>
    <xf numFmtId="3" fontId="4" fillId="39" borderId="15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39" borderId="16" xfId="0" applyNumberFormat="1" applyFont="1" applyFill="1" applyBorder="1" applyAlignment="1">
      <alignment/>
    </xf>
    <xf numFmtId="3" fontId="4" fillId="39" borderId="17" xfId="0" applyNumberFormat="1" applyFont="1" applyFill="1" applyBorder="1" applyAlignment="1">
      <alignment/>
    </xf>
    <xf numFmtId="3" fontId="4" fillId="41" borderId="18" xfId="0" applyNumberFormat="1" applyFont="1" applyFill="1" applyBorder="1" applyAlignment="1">
      <alignment horizontal="center"/>
    </xf>
    <xf numFmtId="3" fontId="4" fillId="41" borderId="13" xfId="0" applyNumberFormat="1" applyFont="1" applyFill="1" applyBorder="1" applyAlignment="1">
      <alignment/>
    </xf>
    <xf numFmtId="3" fontId="4" fillId="41" borderId="14" xfId="0" applyNumberFormat="1" applyFont="1" applyFill="1" applyBorder="1" applyAlignment="1">
      <alignment/>
    </xf>
    <xf numFmtId="3" fontId="4" fillId="41" borderId="19" xfId="0" applyNumberFormat="1" applyFont="1" applyFill="1" applyBorder="1" applyAlignment="1">
      <alignment horizontal="center"/>
    </xf>
    <xf numFmtId="3" fontId="4" fillId="41" borderId="15" xfId="0" applyNumberFormat="1" applyFont="1" applyFill="1" applyBorder="1" applyAlignment="1">
      <alignment/>
    </xf>
    <xf numFmtId="3" fontId="4" fillId="41" borderId="20" xfId="0" applyNumberFormat="1" applyFont="1" applyFill="1" applyBorder="1" applyAlignment="1">
      <alignment horizontal="center"/>
    </xf>
    <xf numFmtId="3" fontId="4" fillId="41" borderId="16" xfId="0" applyNumberFormat="1" applyFont="1" applyFill="1" applyBorder="1" applyAlignment="1">
      <alignment/>
    </xf>
    <xf numFmtId="3" fontId="4" fillId="41" borderId="17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3" fillId="42" borderId="13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left"/>
    </xf>
    <xf numFmtId="0" fontId="3" fillId="42" borderId="12" xfId="0" applyFont="1" applyFill="1" applyBorder="1" applyAlignment="1">
      <alignment horizontal="center"/>
    </xf>
    <xf numFmtId="0" fontId="3" fillId="42" borderId="12" xfId="0" applyFont="1" applyFill="1" applyBorder="1" applyAlignment="1">
      <alignment horizontal="left"/>
    </xf>
    <xf numFmtId="0" fontId="3" fillId="42" borderId="16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left"/>
    </xf>
    <xf numFmtId="0" fontId="3" fillId="17" borderId="13" xfId="0" applyFont="1" applyFill="1" applyBorder="1" applyAlignment="1">
      <alignment horizontal="center"/>
    </xf>
    <xf numFmtId="0" fontId="3" fillId="17" borderId="13" xfId="0" applyFont="1" applyFill="1" applyBorder="1" applyAlignment="1">
      <alignment horizontal="left"/>
    </xf>
    <xf numFmtId="0" fontId="3" fillId="17" borderId="12" xfId="0" applyFont="1" applyFill="1" applyBorder="1" applyAlignment="1">
      <alignment horizontal="center"/>
    </xf>
    <xf numFmtId="0" fontId="3" fillId="17" borderId="12" xfId="0" applyFont="1" applyFill="1" applyBorder="1" applyAlignment="1">
      <alignment horizontal="left"/>
    </xf>
    <xf numFmtId="0" fontId="3" fillId="17" borderId="16" xfId="0" applyFont="1" applyFill="1" applyBorder="1" applyAlignment="1">
      <alignment horizontal="center"/>
    </xf>
    <xf numFmtId="0" fontId="3" fillId="17" borderId="16" xfId="0" applyFont="1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left"/>
    </xf>
    <xf numFmtId="3" fontId="1" fillId="39" borderId="24" xfId="0" applyNumberFormat="1" applyFont="1" applyFill="1" applyBorder="1" applyAlignment="1">
      <alignment/>
    </xf>
    <xf numFmtId="3" fontId="1" fillId="39" borderId="25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39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3" fontId="6" fillId="39" borderId="0" xfId="0" applyNumberFormat="1" applyFont="1" applyFill="1" applyBorder="1" applyAlignment="1">
      <alignment/>
    </xf>
    <xf numFmtId="3" fontId="8" fillId="12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3" fillId="39" borderId="12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left"/>
    </xf>
    <xf numFmtId="3" fontId="1" fillId="39" borderId="2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12" borderId="12" xfId="0" applyNumberFormat="1" applyFont="1" applyFill="1" applyBorder="1" applyAlignment="1">
      <alignment/>
    </xf>
    <xf numFmtId="3" fontId="3" fillId="12" borderId="12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1" fillId="41" borderId="18" xfId="0" applyNumberFormat="1" applyFont="1" applyFill="1" applyBorder="1" applyAlignment="1">
      <alignment horizontal="center"/>
    </xf>
    <xf numFmtId="3" fontId="1" fillId="41" borderId="13" xfId="0" applyNumberFormat="1" applyFont="1" applyFill="1" applyBorder="1" applyAlignment="1">
      <alignment/>
    </xf>
    <xf numFmtId="3" fontId="1" fillId="41" borderId="14" xfId="0" applyNumberFormat="1" applyFont="1" applyFill="1" applyBorder="1" applyAlignment="1">
      <alignment/>
    </xf>
    <xf numFmtId="3" fontId="1" fillId="0" borderId="27" xfId="0" applyNumberFormat="1" applyFont="1" applyBorder="1" applyAlignment="1">
      <alignment/>
    </xf>
    <xf numFmtId="3" fontId="1" fillId="41" borderId="19" xfId="0" applyNumberFormat="1" applyFont="1" applyFill="1" applyBorder="1" applyAlignment="1">
      <alignment horizontal="center"/>
    </xf>
    <xf numFmtId="3" fontId="1" fillId="41" borderId="12" xfId="0" applyNumberFormat="1" applyFont="1" applyFill="1" applyBorder="1" applyAlignment="1">
      <alignment/>
    </xf>
    <xf numFmtId="3" fontId="1" fillId="41" borderId="15" xfId="0" applyNumberFormat="1" applyFont="1" applyFill="1" applyBorder="1" applyAlignment="1">
      <alignment/>
    </xf>
    <xf numFmtId="3" fontId="1" fillId="41" borderId="20" xfId="0" applyNumberFormat="1" applyFont="1" applyFill="1" applyBorder="1" applyAlignment="1">
      <alignment horizontal="center"/>
    </xf>
    <xf numFmtId="3" fontId="1" fillId="41" borderId="16" xfId="0" applyNumberFormat="1" applyFont="1" applyFill="1" applyBorder="1" applyAlignment="1">
      <alignment/>
    </xf>
    <xf numFmtId="3" fontId="1" fillId="41" borderId="17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0" fontId="1" fillId="39" borderId="18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left"/>
    </xf>
    <xf numFmtId="0" fontId="1" fillId="39" borderId="19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left"/>
    </xf>
    <xf numFmtId="0" fontId="1" fillId="39" borderId="20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14" borderId="28" xfId="0" applyFont="1" applyFill="1" applyBorder="1" applyAlignment="1">
      <alignment horizontal="center" vertical="center" wrapText="1"/>
    </xf>
    <xf numFmtId="0" fontId="7" fillId="14" borderId="29" xfId="0" applyFont="1" applyFill="1" applyBorder="1" applyAlignment="1">
      <alignment horizontal="center" vertical="center" wrapText="1"/>
    </xf>
    <xf numFmtId="0" fontId="7" fillId="14" borderId="30" xfId="0" applyFont="1" applyFill="1" applyBorder="1" applyAlignment="1">
      <alignment horizontal="center" vertical="center" wrapText="1"/>
    </xf>
    <xf numFmtId="3" fontId="8" fillId="12" borderId="28" xfId="0" applyNumberFormat="1" applyFont="1" applyFill="1" applyBorder="1" applyAlignment="1">
      <alignment horizontal="center" vertical="center" wrapText="1"/>
    </xf>
    <xf numFmtId="3" fontId="8" fillId="12" borderId="3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8" borderId="31" xfId="0" applyFont="1" applyFill="1" applyBorder="1" applyAlignment="1">
      <alignment horizontal="center" vertical="center" textRotation="90" wrapText="1"/>
    </xf>
    <xf numFmtId="0" fontId="3" fillId="38" borderId="32" xfId="0" applyFont="1" applyFill="1" applyBorder="1" applyAlignment="1">
      <alignment horizontal="center" vertical="center" textRotation="90" wrapText="1"/>
    </xf>
    <xf numFmtId="0" fontId="3" fillId="38" borderId="33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34" borderId="34" xfId="0" applyFont="1" applyFill="1" applyBorder="1" applyAlignment="1">
      <alignment horizontal="center" vertical="center" textRotation="90" wrapText="1"/>
    </xf>
    <xf numFmtId="0" fontId="3" fillId="34" borderId="35" xfId="0" applyFont="1" applyFill="1" applyBorder="1" applyAlignment="1">
      <alignment horizontal="center" vertical="center" textRotation="90" wrapText="1"/>
    </xf>
    <xf numFmtId="0" fontId="3" fillId="34" borderId="36" xfId="0" applyFont="1" applyFill="1" applyBorder="1" applyAlignment="1">
      <alignment horizontal="center" vertical="center" textRotation="90" wrapText="1"/>
    </xf>
    <xf numFmtId="0" fontId="3" fillId="35" borderId="31" xfId="0" applyFont="1" applyFill="1" applyBorder="1" applyAlignment="1">
      <alignment horizontal="center" vertical="center" textRotation="90" wrapText="1"/>
    </xf>
    <xf numFmtId="0" fontId="3" fillId="35" borderId="32" xfId="0" applyFont="1" applyFill="1" applyBorder="1" applyAlignment="1">
      <alignment horizontal="center" vertical="center" textRotation="90" wrapText="1"/>
    </xf>
    <xf numFmtId="0" fontId="3" fillId="35" borderId="33" xfId="0" applyFont="1" applyFill="1" applyBorder="1" applyAlignment="1">
      <alignment horizontal="center" vertical="center" textRotation="90" wrapText="1"/>
    </xf>
    <xf numFmtId="0" fontId="3" fillId="37" borderId="31" xfId="0" applyFont="1" applyFill="1" applyBorder="1" applyAlignment="1">
      <alignment horizontal="center" vertical="center" textRotation="90" wrapText="1"/>
    </xf>
    <xf numFmtId="0" fontId="3" fillId="37" borderId="32" xfId="0" applyFont="1" applyFill="1" applyBorder="1" applyAlignment="1">
      <alignment horizontal="center" vertical="center" textRotation="90" wrapText="1"/>
    </xf>
    <xf numFmtId="0" fontId="3" fillId="37" borderId="33" xfId="0" applyFont="1" applyFill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textRotation="90" wrapText="1"/>
    </xf>
    <xf numFmtId="0" fontId="3" fillId="36" borderId="32" xfId="0" applyFont="1" applyFill="1" applyBorder="1" applyAlignment="1">
      <alignment horizontal="center" vertical="center" textRotation="90" wrapText="1"/>
    </xf>
    <xf numFmtId="0" fontId="3" fillId="36" borderId="33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36" xfId="0" applyFont="1" applyBorder="1" applyAlignment="1">
      <alignment horizontal="center" vertical="center" textRotation="255" wrapText="1"/>
    </xf>
    <xf numFmtId="0" fontId="3" fillId="42" borderId="31" xfId="0" applyFont="1" applyFill="1" applyBorder="1" applyAlignment="1">
      <alignment horizontal="center" vertical="center" textRotation="90" wrapText="1"/>
    </xf>
    <xf numFmtId="0" fontId="3" fillId="42" borderId="32" xfId="0" applyFont="1" applyFill="1" applyBorder="1" applyAlignment="1">
      <alignment horizontal="center" vertical="center" textRotation="90" wrapText="1"/>
    </xf>
    <xf numFmtId="0" fontId="3" fillId="42" borderId="33" xfId="0" applyFont="1" applyFill="1" applyBorder="1" applyAlignment="1">
      <alignment horizontal="center" vertical="center" textRotation="90" wrapText="1"/>
    </xf>
    <xf numFmtId="0" fontId="3" fillId="17" borderId="31" xfId="0" applyFont="1" applyFill="1" applyBorder="1" applyAlignment="1">
      <alignment horizontal="center" vertical="center" textRotation="90" wrapText="1"/>
    </xf>
    <xf numFmtId="0" fontId="3" fillId="17" borderId="32" xfId="0" applyFont="1" applyFill="1" applyBorder="1" applyAlignment="1">
      <alignment horizontal="center" vertical="center" textRotation="90" wrapText="1"/>
    </xf>
    <xf numFmtId="0" fontId="3" fillId="17" borderId="33" xfId="0" applyFont="1" applyFill="1" applyBorder="1" applyAlignment="1">
      <alignment horizontal="center" vertical="center" textRotation="90" wrapText="1"/>
    </xf>
    <xf numFmtId="0" fontId="3" fillId="38" borderId="34" xfId="0" applyFont="1" applyFill="1" applyBorder="1" applyAlignment="1">
      <alignment horizontal="center" vertical="center" textRotation="90"/>
    </xf>
    <xf numFmtId="0" fontId="3" fillId="38" borderId="35" xfId="0" applyFont="1" applyFill="1" applyBorder="1" applyAlignment="1">
      <alignment horizontal="center" vertical="center" textRotation="90"/>
    </xf>
    <xf numFmtId="0" fontId="3" fillId="38" borderId="36" xfId="0" applyFont="1" applyFill="1" applyBorder="1" applyAlignment="1">
      <alignment horizontal="center" vertical="center" textRotation="90"/>
    </xf>
    <xf numFmtId="0" fontId="3" fillId="34" borderId="37" xfId="0" applyFont="1" applyFill="1" applyBorder="1" applyAlignment="1">
      <alignment horizontal="center" vertical="center" textRotation="90"/>
    </xf>
    <xf numFmtId="0" fontId="3" fillId="34" borderId="38" xfId="0" applyFont="1" applyFill="1" applyBorder="1" applyAlignment="1">
      <alignment horizontal="center" vertical="center" textRotation="90"/>
    </xf>
    <xf numFmtId="0" fontId="3" fillId="34" borderId="21" xfId="0" applyFont="1" applyFill="1" applyBorder="1" applyAlignment="1">
      <alignment horizontal="center" vertical="center" textRotation="90"/>
    </xf>
    <xf numFmtId="0" fontId="3" fillId="36" borderId="37" xfId="0" applyFont="1" applyFill="1" applyBorder="1" applyAlignment="1">
      <alignment horizontal="center" vertical="center" textRotation="90"/>
    </xf>
    <xf numFmtId="0" fontId="3" fillId="36" borderId="38" xfId="0" applyFont="1" applyFill="1" applyBorder="1" applyAlignment="1">
      <alignment horizontal="center" vertical="center" textRotation="90"/>
    </xf>
    <xf numFmtId="0" fontId="3" fillId="43" borderId="37" xfId="0" applyFont="1" applyFill="1" applyBorder="1" applyAlignment="1">
      <alignment horizontal="center" vertical="center" textRotation="90"/>
    </xf>
    <xf numFmtId="0" fontId="3" fillId="43" borderId="38" xfId="0" applyFont="1" applyFill="1" applyBorder="1" applyAlignment="1">
      <alignment horizontal="center" vertical="center" textRotation="90"/>
    </xf>
    <xf numFmtId="0" fontId="3" fillId="43" borderId="21" xfId="0" applyFont="1" applyFill="1" applyBorder="1" applyAlignment="1">
      <alignment horizontal="center" vertical="center" textRotation="90"/>
    </xf>
    <xf numFmtId="0" fontId="3" fillId="35" borderId="35" xfId="0" applyFont="1" applyFill="1" applyBorder="1" applyAlignment="1">
      <alignment horizontal="center" vertical="center" textRotation="90"/>
    </xf>
    <xf numFmtId="0" fontId="3" fillId="35" borderId="36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 textRotation="90"/>
    </xf>
    <xf numFmtId="0" fontId="3" fillId="36" borderId="39" xfId="0" applyFont="1" applyFill="1" applyBorder="1" applyAlignment="1">
      <alignment horizontal="center" vertical="center" textRotation="90"/>
    </xf>
    <xf numFmtId="0" fontId="3" fillId="43" borderId="39" xfId="0" applyFont="1" applyFill="1" applyBorder="1" applyAlignment="1">
      <alignment horizontal="center" vertical="center" textRotation="90"/>
    </xf>
    <xf numFmtId="0" fontId="3" fillId="44" borderId="40" xfId="0" applyFont="1" applyFill="1" applyBorder="1" applyAlignment="1">
      <alignment horizontal="center" vertical="center" textRotation="90"/>
    </xf>
    <xf numFmtId="0" fontId="3" fillId="38" borderId="39" xfId="0" applyFont="1" applyFill="1" applyBorder="1" applyAlignment="1">
      <alignment horizontal="center"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GERENCIA REGIONAL CENTRO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 - Dic 2018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6575"/>
          <c:y val="-0.009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6875"/>
          <c:w val="0.8725"/>
          <c:h val="0.803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CENTRO!$E$5:$E$17</c:f>
              <c:strCache/>
            </c:strRef>
          </c:cat>
          <c:val>
            <c:numRef>
              <c:f>CENTRO!$G$5:$G$17</c:f>
              <c:numCache/>
            </c:numRef>
          </c:val>
          <c:shape val="box"/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CENTRO!$E$5:$E$17</c:f>
              <c:strCache/>
            </c:strRef>
          </c:cat>
          <c:val>
            <c:numRef>
              <c:f>CENTRO!$H$5:$H$17</c:f>
              <c:numCache/>
            </c:numRef>
          </c:val>
          <c:shape val="box"/>
        </c:ser>
        <c:overlap val="100"/>
        <c:shape val="box"/>
        <c:axId val="21164856"/>
        <c:axId val="56265977"/>
      </c:bar3D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5977"/>
        <c:crosses val="autoZero"/>
        <c:auto val="1"/>
        <c:lblOffset val="100"/>
        <c:tickLblSkip val="1"/>
        <c:noMultiLvlLbl val="0"/>
      </c:catAx>
      <c:valAx>
        <c:axId val="56265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75"/>
          <c:y val="0.0135"/>
          <c:w val="0.224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25825"/>
          <c:w val="0.7015"/>
          <c:h val="0.482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OCCIDENTE!$E$5:$E$15</c:f>
              <c:strCache/>
            </c:strRef>
          </c:cat>
          <c:val>
            <c:numRef>
              <c:f>OCCIDENTE!$I$5:$I$15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2575"/>
          <c:w val="0.70175"/>
          <c:h val="0.4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CENTRO!$E$5:$E$17</c:f>
              <c:strCache/>
            </c:strRef>
          </c:cat>
          <c:val>
            <c:numRef>
              <c:f>CENTRO!$I$5:$I$17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GERENCIA REGIONAL NORESTE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 - Dic 2018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5975"/>
          <c:y val="-0.00775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16675"/>
          <c:w val="0.87225"/>
          <c:h val="0.80475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NORESTE!$E$5:$E$13</c:f>
              <c:strCache/>
            </c:strRef>
          </c:cat>
          <c:val>
            <c:numRef>
              <c:f>NORESTE!$G$5:$G$13</c:f>
              <c:numCache/>
            </c:numRef>
          </c:val>
          <c:shape val="box"/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NORESTE!$E$5:$E$13</c:f>
              <c:strCache/>
            </c:strRef>
          </c:cat>
          <c:val>
            <c:numRef>
              <c:f>NORESTE!$H$5:$H$13</c:f>
              <c:numCache/>
            </c:numRef>
          </c:val>
          <c:shape val="box"/>
        </c:ser>
        <c:overlap val="100"/>
        <c:shape val="box"/>
        <c:axId val="36631746"/>
        <c:axId val="61250259"/>
      </c:bar3D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317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35"/>
          <c:y val="0.01575"/>
          <c:w val="0.184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25"/>
          <c:y val="0.258"/>
          <c:w val="0.69675"/>
          <c:h val="0.48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NORESTE!$E$5:$E$13</c:f>
              <c:strCache/>
            </c:strRef>
          </c:cat>
          <c:val>
            <c:numRef>
              <c:f>NORESTE!$I$5:$I$13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GERENCIA REGIONAL NOROESTE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 - Dic 2018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7275"/>
          <c:y val="-0.0085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6675"/>
          <c:w val="0.87325"/>
          <c:h val="0.80525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NOROESTE!$E$5:$E$18</c:f>
              <c:strCache/>
            </c:strRef>
          </c:cat>
          <c:val>
            <c:numRef>
              <c:f>NOROESTE!$G$5:$G$18</c:f>
              <c:numCache/>
            </c:numRef>
          </c:val>
          <c:shape val="box"/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NOROESTE!$E$5:$E$18</c:f>
              <c:strCache/>
            </c:strRef>
          </c:cat>
          <c:val>
            <c:numRef>
              <c:f>NOROESTE!$H$5:$H$18</c:f>
              <c:numCache/>
            </c:numRef>
          </c:val>
          <c:shape val="box"/>
        </c:ser>
        <c:overlap val="100"/>
        <c:shape val="box"/>
        <c:axId val="14381420"/>
        <c:axId val="62323917"/>
      </c:bar3D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814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5"/>
          <c:y val="0"/>
          <c:w val="0.203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75"/>
          <c:y val="0.25775"/>
          <c:w val="0.6975"/>
          <c:h val="0.4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NOROESTE!$E$5:$E$18</c:f>
              <c:strCache/>
            </c:strRef>
          </c:cat>
          <c:val>
            <c:numRef>
              <c:f>NOROESTE!$I$5:$I$18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GERENCIA REGIONAL SURESTE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 - Dic 2018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6025"/>
          <c:y val="-0.008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"/>
          <c:y val="0.146"/>
          <c:w val="0.92925"/>
          <c:h val="0.86975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SURESTE!$E$5:$E$16</c:f>
              <c:strCache/>
            </c:strRef>
          </c:cat>
          <c:val>
            <c:numRef>
              <c:f>SURESTE!$G$5:$G$16</c:f>
              <c:numCache/>
            </c:numRef>
          </c:val>
          <c:shape val="box"/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SURESTE!$E$5:$E$16</c:f>
              <c:strCache/>
            </c:strRef>
          </c:cat>
          <c:val>
            <c:numRef>
              <c:f>SURESTE!$H$5:$H$16</c:f>
              <c:numCache/>
            </c:numRef>
          </c:val>
          <c:shape val="box"/>
        </c:ser>
        <c:overlap val="100"/>
        <c:shape val="box"/>
        <c:axId val="24044342"/>
        <c:axId val="15072487"/>
      </c:bar3D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2487"/>
        <c:crosses val="autoZero"/>
        <c:auto val="1"/>
        <c:lblOffset val="100"/>
        <c:tickLblSkip val="1"/>
        <c:noMultiLvlLbl val="0"/>
      </c:catAx>
      <c:valAx>
        <c:axId val="15072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43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5"/>
          <c:y val="0"/>
          <c:w val="0.203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75"/>
          <c:y val="0.25775"/>
          <c:w val="0.6975"/>
          <c:h val="0.4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SURESTE!$E$5:$E$16</c:f>
              <c:strCache/>
            </c:strRef>
          </c:cat>
          <c:val>
            <c:numRef>
              <c:f>SURESTE!$I$5:$I$16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GERENCIA REGIONAL OCCIDENTE
Ene - Dic  2018
</a:t>
            </a:r>
          </a:p>
        </c:rich>
      </c:tx>
      <c:layout>
        <c:manualLayout>
          <c:xMode val="factor"/>
          <c:yMode val="factor"/>
          <c:x val="0.07325"/>
          <c:y val="-0.0085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665"/>
          <c:w val="0.8725"/>
          <c:h val="0.8055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OCCIDENTE!$E$5:$E$15</c:f>
              <c:strCache/>
            </c:strRef>
          </c:cat>
          <c:val>
            <c:numRef>
              <c:f>OCCIDENTE!$G$5:$G$15</c:f>
              <c:numCache/>
            </c:numRef>
          </c:val>
          <c:shape val="box"/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OCCIDENTE!$E$5:$E$15</c:f>
              <c:strCache/>
            </c:strRef>
          </c:cat>
          <c:val>
            <c:numRef>
              <c:f>OCCIDENTE!$H$5:$H$15</c:f>
              <c:numCache/>
            </c:numRef>
          </c:val>
          <c:shape val="box"/>
        </c:ser>
        <c:overlap val="100"/>
        <c:shape val="box"/>
        <c:axId val="1434656"/>
        <c:axId val="12911905"/>
      </c:bar3DChart>
      <c:catAx>
        <c:axId val="143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1905"/>
        <c:crosses val="autoZero"/>
        <c:auto val="1"/>
        <c:lblOffset val="100"/>
        <c:tickLblSkip val="1"/>
        <c:noMultiLvlLbl val="0"/>
      </c:catAx>
      <c:valAx>
        <c:axId val="12911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46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25"/>
          <c:y val="0.0085"/>
          <c:w val="0.179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95250</xdr:rowOff>
    </xdr:from>
    <xdr:to>
      <xdr:col>9</xdr:col>
      <xdr:colOff>19050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33350" y="3733800"/>
        <a:ext cx="38576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33</xdr:row>
      <xdr:rowOff>123825</xdr:rowOff>
    </xdr:from>
    <xdr:to>
      <xdr:col>8</xdr:col>
      <xdr:colOff>590550</xdr:colOff>
      <xdr:row>46</xdr:row>
      <xdr:rowOff>133350</xdr:rowOff>
    </xdr:to>
    <xdr:graphicFrame>
      <xdr:nvGraphicFramePr>
        <xdr:cNvPr id="2" name="Chart 2"/>
        <xdr:cNvGraphicFramePr/>
      </xdr:nvGraphicFramePr>
      <xdr:xfrm>
        <a:off x="76200" y="6029325"/>
        <a:ext cx="38576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95250</xdr:rowOff>
    </xdr:from>
    <xdr:to>
      <xdr:col>9</xdr:col>
      <xdr:colOff>38100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33350" y="3248025"/>
        <a:ext cx="40671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32</xdr:row>
      <xdr:rowOff>114300</xdr:rowOff>
    </xdr:from>
    <xdr:to>
      <xdr:col>9</xdr:col>
      <xdr:colOff>28575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133350" y="5857875"/>
        <a:ext cx="405765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76200</xdr:rowOff>
    </xdr:from>
    <xdr:to>
      <xdr:col>9</xdr:col>
      <xdr:colOff>9525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33350" y="4038600"/>
        <a:ext cx="38862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36</xdr:row>
      <xdr:rowOff>38100</xdr:rowOff>
    </xdr:from>
    <xdr:to>
      <xdr:col>9</xdr:col>
      <xdr:colOff>9525</xdr:colOff>
      <xdr:row>49</xdr:row>
      <xdr:rowOff>19050</xdr:rowOff>
    </xdr:to>
    <xdr:graphicFrame>
      <xdr:nvGraphicFramePr>
        <xdr:cNvPr id="2" name="Chart 2"/>
        <xdr:cNvGraphicFramePr/>
      </xdr:nvGraphicFramePr>
      <xdr:xfrm>
        <a:off x="133350" y="6429375"/>
        <a:ext cx="3886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76200</xdr:rowOff>
    </xdr:from>
    <xdr:to>
      <xdr:col>9</xdr:col>
      <xdr:colOff>9525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33350" y="3714750"/>
        <a:ext cx="38862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34</xdr:row>
      <xdr:rowOff>38100</xdr:rowOff>
    </xdr:from>
    <xdr:to>
      <xdr:col>9</xdr:col>
      <xdr:colOff>9525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133350" y="6105525"/>
        <a:ext cx="3886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95250</xdr:rowOff>
    </xdr:from>
    <xdr:to>
      <xdr:col>9</xdr:col>
      <xdr:colOff>19050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33350" y="3409950"/>
        <a:ext cx="38576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32</xdr:row>
      <xdr:rowOff>114300</xdr:rowOff>
    </xdr:from>
    <xdr:to>
      <xdr:col>9</xdr:col>
      <xdr:colOff>19050</xdr:colOff>
      <xdr:row>46</xdr:row>
      <xdr:rowOff>19050</xdr:rowOff>
    </xdr:to>
    <xdr:graphicFrame>
      <xdr:nvGraphicFramePr>
        <xdr:cNvPr id="2" name="Chart 2"/>
        <xdr:cNvGraphicFramePr/>
      </xdr:nvGraphicFramePr>
      <xdr:xfrm>
        <a:off x="123825" y="5857875"/>
        <a:ext cx="38671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2" max="2" width="29.7109375" style="0" customWidth="1"/>
  </cols>
  <sheetData>
    <row r="1" spans="1:6" ht="12.75">
      <c r="A1" s="162" t="s">
        <v>146</v>
      </c>
      <c r="B1" s="162"/>
      <c r="C1" s="162"/>
      <c r="D1" s="162"/>
      <c r="E1" s="162"/>
      <c r="F1" s="162"/>
    </row>
    <row r="2" spans="1:5" ht="13.5" thickBot="1">
      <c r="A2" s="163" t="s">
        <v>147</v>
      </c>
      <c r="B2" s="163"/>
      <c r="C2" s="163"/>
      <c r="D2" s="163"/>
      <c r="E2" s="163"/>
    </row>
    <row r="3" spans="3:5" ht="13.5" customHeight="1" thickBot="1">
      <c r="C3" s="164" t="s">
        <v>148</v>
      </c>
      <c r="D3" s="165"/>
      <c r="E3" s="166"/>
    </row>
    <row r="4" spans="1:6" ht="13.5" thickBot="1">
      <c r="A4" s="167" t="s">
        <v>12</v>
      </c>
      <c r="B4" s="168"/>
      <c r="C4" s="127" t="s">
        <v>13</v>
      </c>
      <c r="D4" s="127" t="s">
        <v>14</v>
      </c>
      <c r="E4" s="127" t="s">
        <v>10</v>
      </c>
      <c r="F4" s="128"/>
    </row>
    <row r="5" spans="1:6" ht="12.75">
      <c r="A5" s="129" t="s">
        <v>16</v>
      </c>
      <c r="B5" s="130" t="s">
        <v>17</v>
      </c>
      <c r="C5" s="131">
        <v>20030</v>
      </c>
      <c r="D5" s="131">
        <v>9965</v>
      </c>
      <c r="E5" s="131">
        <v>29995</v>
      </c>
      <c r="F5" s="132"/>
    </row>
    <row r="6" spans="1:6" ht="12.75">
      <c r="A6" s="129" t="s">
        <v>41</v>
      </c>
      <c r="B6" s="130" t="s">
        <v>142</v>
      </c>
      <c r="C6" s="133">
        <v>25504</v>
      </c>
      <c r="D6" s="133">
        <v>19924</v>
      </c>
      <c r="E6" s="133">
        <v>45428</v>
      </c>
      <c r="F6" s="132"/>
    </row>
    <row r="7" spans="1:6" ht="12.75">
      <c r="A7" s="129" t="s">
        <v>92</v>
      </c>
      <c r="B7" s="130" t="s">
        <v>145</v>
      </c>
      <c r="C7" s="63">
        <v>15173</v>
      </c>
      <c r="D7" s="63">
        <v>3615</v>
      </c>
      <c r="E7" s="63">
        <v>18788</v>
      </c>
      <c r="F7" s="132"/>
    </row>
    <row r="8" spans="1:6" ht="12.75">
      <c r="A8" s="129" t="s">
        <v>93</v>
      </c>
      <c r="B8" s="130" t="s">
        <v>143</v>
      </c>
      <c r="C8" s="133">
        <v>32448</v>
      </c>
      <c r="D8" s="133">
        <v>3363</v>
      </c>
      <c r="E8" s="133">
        <v>35811</v>
      </c>
      <c r="F8" s="132"/>
    </row>
    <row r="9" spans="1:6" ht="12.75">
      <c r="A9" s="129" t="s">
        <v>55</v>
      </c>
      <c r="B9" s="130" t="s">
        <v>130</v>
      </c>
      <c r="C9" s="63">
        <v>6344</v>
      </c>
      <c r="D9" s="63">
        <v>10488</v>
      </c>
      <c r="E9" s="63">
        <v>16832</v>
      </c>
      <c r="F9" s="132"/>
    </row>
    <row r="10" spans="1:6" ht="12.75">
      <c r="A10" s="129" t="s">
        <v>42</v>
      </c>
      <c r="B10" s="130" t="s">
        <v>128</v>
      </c>
      <c r="C10" s="133">
        <v>18636</v>
      </c>
      <c r="D10" s="133">
        <v>1949</v>
      </c>
      <c r="E10" s="133">
        <v>20585</v>
      </c>
      <c r="F10" s="132"/>
    </row>
    <row r="11" spans="1:6" ht="12.75">
      <c r="A11" s="129" t="s">
        <v>75</v>
      </c>
      <c r="B11" s="130" t="s">
        <v>134</v>
      </c>
      <c r="C11" s="63">
        <v>4601</v>
      </c>
      <c r="D11" s="63">
        <v>29230</v>
      </c>
      <c r="E11" s="63">
        <v>33831</v>
      </c>
      <c r="F11" s="132"/>
    </row>
    <row r="12" spans="1:6" ht="12.75">
      <c r="A12" s="129" t="s">
        <v>94</v>
      </c>
      <c r="B12" s="130" t="s">
        <v>95</v>
      </c>
      <c r="C12" s="133">
        <v>3517</v>
      </c>
      <c r="D12" s="133">
        <v>3695</v>
      </c>
      <c r="E12" s="133">
        <v>7212</v>
      </c>
      <c r="F12" s="132"/>
    </row>
    <row r="13" spans="1:6" ht="12.75">
      <c r="A13" s="129" t="s">
        <v>76</v>
      </c>
      <c r="B13" s="130" t="s">
        <v>77</v>
      </c>
      <c r="C13" s="63">
        <v>3256</v>
      </c>
      <c r="D13" s="63">
        <v>2146</v>
      </c>
      <c r="E13" s="63">
        <v>5402</v>
      </c>
      <c r="F13" s="132"/>
    </row>
    <row r="14" spans="1:6" ht="12.75">
      <c r="A14" s="129" t="s">
        <v>56</v>
      </c>
      <c r="B14" s="130" t="s">
        <v>57</v>
      </c>
      <c r="C14" s="133">
        <v>7335</v>
      </c>
      <c r="D14" s="133">
        <v>3637</v>
      </c>
      <c r="E14" s="133">
        <v>10972</v>
      </c>
      <c r="F14" s="132"/>
    </row>
    <row r="15" spans="1:6" ht="12.75">
      <c r="A15" s="129" t="s">
        <v>78</v>
      </c>
      <c r="B15" s="130" t="s">
        <v>79</v>
      </c>
      <c r="C15" s="63">
        <v>3792</v>
      </c>
      <c r="D15" s="63">
        <v>2253</v>
      </c>
      <c r="E15" s="63">
        <v>6045</v>
      </c>
      <c r="F15" s="132"/>
    </row>
    <row r="16" spans="1:6" ht="12.75">
      <c r="A16" s="129" t="s">
        <v>58</v>
      </c>
      <c r="B16" s="130" t="s">
        <v>131</v>
      </c>
      <c r="C16" s="133">
        <v>24056</v>
      </c>
      <c r="D16" s="133">
        <v>19975</v>
      </c>
      <c r="E16" s="133">
        <v>44031</v>
      </c>
      <c r="F16" s="132"/>
    </row>
    <row r="17" spans="1:6" ht="12.75">
      <c r="A17" s="129" t="s">
        <v>0</v>
      </c>
      <c r="B17" s="130" t="s">
        <v>80</v>
      </c>
      <c r="C17" s="63">
        <v>181664</v>
      </c>
      <c r="D17" s="63">
        <v>8369</v>
      </c>
      <c r="E17" s="63">
        <v>190033</v>
      </c>
      <c r="F17" s="132"/>
    </row>
    <row r="18" spans="1:6" ht="12.75">
      <c r="A18" s="129" t="s">
        <v>1</v>
      </c>
      <c r="B18" s="130" t="s">
        <v>43</v>
      </c>
      <c r="C18" s="133">
        <v>25175</v>
      </c>
      <c r="D18" s="133">
        <v>11387</v>
      </c>
      <c r="E18" s="133">
        <v>36562</v>
      </c>
      <c r="F18" s="132"/>
    </row>
    <row r="19" spans="1:6" ht="12.75">
      <c r="A19" s="129" t="s">
        <v>18</v>
      </c>
      <c r="B19" s="130" t="s">
        <v>19</v>
      </c>
      <c r="C19" s="63">
        <v>2000</v>
      </c>
      <c r="D19" s="63">
        <v>26528</v>
      </c>
      <c r="E19" s="63">
        <v>28528</v>
      </c>
      <c r="F19" s="132"/>
    </row>
    <row r="20" spans="1:6" ht="12.75">
      <c r="A20" s="129" t="s">
        <v>44</v>
      </c>
      <c r="B20" s="130" t="s">
        <v>45</v>
      </c>
      <c r="C20" s="133">
        <v>4215</v>
      </c>
      <c r="D20" s="133">
        <v>3266</v>
      </c>
      <c r="E20" s="133">
        <v>7481</v>
      </c>
      <c r="F20" s="132"/>
    </row>
    <row r="21" spans="1:6" ht="12.75">
      <c r="A21" s="129" t="s">
        <v>81</v>
      </c>
      <c r="B21" s="130" t="s">
        <v>144</v>
      </c>
      <c r="C21" s="63">
        <v>41</v>
      </c>
      <c r="D21" s="63">
        <v>827</v>
      </c>
      <c r="E21" s="63">
        <v>868</v>
      </c>
      <c r="F21" s="132"/>
    </row>
    <row r="22" spans="1:6" ht="12.75">
      <c r="A22" s="129" t="s">
        <v>82</v>
      </c>
      <c r="B22" s="130" t="s">
        <v>83</v>
      </c>
      <c r="C22" s="133">
        <v>8289</v>
      </c>
      <c r="D22" s="133">
        <v>10341</v>
      </c>
      <c r="E22" s="133">
        <v>18630</v>
      </c>
      <c r="F22" s="132"/>
    </row>
    <row r="23" spans="1:6" ht="12.75">
      <c r="A23" s="129" t="s">
        <v>59</v>
      </c>
      <c r="B23" s="130" t="s">
        <v>60</v>
      </c>
      <c r="C23" s="63">
        <v>7891</v>
      </c>
      <c r="D23" s="63">
        <v>9248</v>
      </c>
      <c r="E23" s="63">
        <v>17139</v>
      </c>
      <c r="F23" s="132"/>
    </row>
    <row r="24" spans="1:6" ht="12.75">
      <c r="A24" s="129" t="s">
        <v>2</v>
      </c>
      <c r="B24" s="130" t="s">
        <v>96</v>
      </c>
      <c r="C24" s="133">
        <v>141044</v>
      </c>
      <c r="D24" s="133">
        <v>25866</v>
      </c>
      <c r="E24" s="133">
        <v>166910</v>
      </c>
      <c r="F24" s="132"/>
    </row>
    <row r="25" spans="1:6" ht="12.75">
      <c r="A25" s="129" t="s">
        <v>61</v>
      </c>
      <c r="B25" s="130" t="s">
        <v>62</v>
      </c>
      <c r="C25" s="63">
        <v>824</v>
      </c>
      <c r="D25" s="63">
        <v>5062</v>
      </c>
      <c r="E25" s="63">
        <v>5886</v>
      </c>
      <c r="F25" s="132"/>
    </row>
    <row r="26" spans="1:6" ht="12.75">
      <c r="A26" s="129" t="s">
        <v>3</v>
      </c>
      <c r="B26" s="130" t="s">
        <v>63</v>
      </c>
      <c r="C26" s="133">
        <v>25144</v>
      </c>
      <c r="D26" s="133">
        <v>14144</v>
      </c>
      <c r="E26" s="133">
        <v>39288</v>
      </c>
      <c r="F26" s="132"/>
    </row>
    <row r="27" spans="1:6" ht="12.75">
      <c r="A27" s="129" t="s">
        <v>20</v>
      </c>
      <c r="B27" s="130" t="s">
        <v>21</v>
      </c>
      <c r="C27" s="63">
        <v>7888</v>
      </c>
      <c r="D27" s="63">
        <v>1746</v>
      </c>
      <c r="E27" s="63">
        <v>9634</v>
      </c>
      <c r="F27" s="132"/>
    </row>
    <row r="28" spans="1:6" ht="12.75">
      <c r="A28" s="129" t="s">
        <v>64</v>
      </c>
      <c r="B28" s="130" t="s">
        <v>65</v>
      </c>
      <c r="C28" s="133">
        <v>15436</v>
      </c>
      <c r="D28" s="133">
        <v>12242</v>
      </c>
      <c r="E28" s="133">
        <v>27678</v>
      </c>
      <c r="F28" s="132"/>
    </row>
    <row r="29" spans="1:6" ht="12.75">
      <c r="A29" s="129" t="s">
        <v>66</v>
      </c>
      <c r="B29" s="130" t="s">
        <v>67</v>
      </c>
      <c r="C29" s="63">
        <v>6192</v>
      </c>
      <c r="D29" s="63">
        <v>10805</v>
      </c>
      <c r="E29" s="63">
        <v>16997</v>
      </c>
      <c r="F29" s="132"/>
    </row>
    <row r="30" spans="1:6" ht="12.75">
      <c r="A30" s="129" t="s">
        <v>68</v>
      </c>
      <c r="B30" s="130" t="s">
        <v>69</v>
      </c>
      <c r="C30" s="133">
        <v>2033</v>
      </c>
      <c r="D30" s="133">
        <v>3192</v>
      </c>
      <c r="E30" s="133">
        <v>5225</v>
      </c>
      <c r="F30" s="132"/>
    </row>
    <row r="31" spans="1:6" ht="12.75">
      <c r="A31" s="129" t="s">
        <v>46</v>
      </c>
      <c r="B31" s="130" t="s">
        <v>47</v>
      </c>
      <c r="C31" s="63">
        <v>6906</v>
      </c>
      <c r="D31" s="63">
        <v>3391</v>
      </c>
      <c r="E31" s="63">
        <v>10297</v>
      </c>
      <c r="F31" s="132"/>
    </row>
    <row r="32" spans="1:6" ht="12.75">
      <c r="A32" s="129" t="s">
        <v>4</v>
      </c>
      <c r="B32" s="130" t="s">
        <v>22</v>
      </c>
      <c r="C32" s="133">
        <v>448891</v>
      </c>
      <c r="D32" s="133">
        <v>56004</v>
      </c>
      <c r="E32" s="133">
        <v>504895</v>
      </c>
      <c r="F32" s="132"/>
    </row>
    <row r="33" spans="1:6" ht="12.75">
      <c r="A33" s="129" t="s">
        <v>84</v>
      </c>
      <c r="B33" s="130" t="s">
        <v>85</v>
      </c>
      <c r="C33" s="63">
        <v>31395</v>
      </c>
      <c r="D33" s="63">
        <v>10556</v>
      </c>
      <c r="E33" s="63">
        <v>41951</v>
      </c>
      <c r="F33" s="132"/>
    </row>
    <row r="34" spans="1:6" ht="12.75">
      <c r="A34" s="129" t="s">
        <v>97</v>
      </c>
      <c r="B34" s="130" t="s">
        <v>98</v>
      </c>
      <c r="C34" s="133">
        <v>10686</v>
      </c>
      <c r="D34" s="133">
        <v>9349</v>
      </c>
      <c r="E34" s="133">
        <v>20035</v>
      </c>
      <c r="F34" s="132"/>
    </row>
    <row r="35" spans="1:6" ht="12.75">
      <c r="A35" s="129" t="s">
        <v>86</v>
      </c>
      <c r="B35" s="130" t="s">
        <v>135</v>
      </c>
      <c r="C35" s="63">
        <v>3354</v>
      </c>
      <c r="D35" s="63">
        <v>2154</v>
      </c>
      <c r="E35" s="63">
        <v>5508</v>
      </c>
      <c r="F35" s="132"/>
    </row>
    <row r="36" spans="1:6" ht="12.75">
      <c r="A36" s="129" t="s">
        <v>5</v>
      </c>
      <c r="B36" s="130" t="s">
        <v>48</v>
      </c>
      <c r="C36" s="133">
        <v>135362</v>
      </c>
      <c r="D36" s="133">
        <v>3104</v>
      </c>
      <c r="E36" s="133">
        <v>138466</v>
      </c>
      <c r="F36" s="132"/>
    </row>
    <row r="37" spans="1:6" ht="12.75">
      <c r="A37" s="129" t="s">
        <v>70</v>
      </c>
      <c r="B37" s="130" t="s">
        <v>71</v>
      </c>
      <c r="C37" s="63">
        <v>10102</v>
      </c>
      <c r="D37" s="63">
        <v>5526</v>
      </c>
      <c r="E37" s="63">
        <v>15628</v>
      </c>
      <c r="F37" s="132"/>
    </row>
    <row r="38" spans="1:6" ht="12.75">
      <c r="A38" s="129" t="s">
        <v>72</v>
      </c>
      <c r="B38" s="130" t="s">
        <v>132</v>
      </c>
      <c r="C38" s="133">
        <v>33451</v>
      </c>
      <c r="D38" s="133">
        <v>9973</v>
      </c>
      <c r="E38" s="133">
        <v>43424</v>
      </c>
      <c r="F38" s="132"/>
    </row>
    <row r="39" spans="1:6" ht="12.75">
      <c r="A39" s="129" t="s">
        <v>49</v>
      </c>
      <c r="B39" s="130" t="s">
        <v>50</v>
      </c>
      <c r="C39" s="63">
        <v>6343</v>
      </c>
      <c r="D39" s="63">
        <v>1981</v>
      </c>
      <c r="E39" s="63">
        <v>8324</v>
      </c>
      <c r="F39" s="132"/>
    </row>
    <row r="40" spans="1:6" ht="12.75">
      <c r="A40" s="129" t="s">
        <v>23</v>
      </c>
      <c r="B40" s="130" t="s">
        <v>24</v>
      </c>
      <c r="C40" s="133">
        <v>17780</v>
      </c>
      <c r="D40" s="133">
        <v>5894</v>
      </c>
      <c r="E40" s="133">
        <v>23674</v>
      </c>
      <c r="F40" s="132"/>
    </row>
    <row r="41" spans="1:6" ht="12.75">
      <c r="A41" s="129" t="s">
        <v>25</v>
      </c>
      <c r="B41" s="130" t="s">
        <v>26</v>
      </c>
      <c r="C41" s="63">
        <v>1344</v>
      </c>
      <c r="D41" s="63">
        <v>4435</v>
      </c>
      <c r="E41" s="63">
        <v>5779</v>
      </c>
      <c r="F41" s="132"/>
    </row>
    <row r="42" spans="1:6" ht="12.75">
      <c r="A42" s="129" t="s">
        <v>27</v>
      </c>
      <c r="B42" s="130" t="s">
        <v>28</v>
      </c>
      <c r="C42" s="133">
        <v>13245</v>
      </c>
      <c r="D42" s="133">
        <v>19744</v>
      </c>
      <c r="E42" s="133">
        <v>32989</v>
      </c>
      <c r="F42" s="132"/>
    </row>
    <row r="43" spans="1:6" ht="12.75">
      <c r="A43" s="129" t="s">
        <v>109</v>
      </c>
      <c r="B43" s="130" t="s">
        <v>110</v>
      </c>
      <c r="C43" s="63">
        <v>274</v>
      </c>
      <c r="D43" s="63">
        <v>4002</v>
      </c>
      <c r="E43" s="63">
        <v>4276</v>
      </c>
      <c r="F43" s="132"/>
    </row>
    <row r="44" spans="1:6" ht="12.75">
      <c r="A44" s="129" t="s">
        <v>140</v>
      </c>
      <c r="B44" s="130" t="s">
        <v>141</v>
      </c>
      <c r="C44" s="133">
        <v>619</v>
      </c>
      <c r="D44" s="133">
        <v>582</v>
      </c>
      <c r="E44" s="133">
        <v>1201</v>
      </c>
      <c r="F44" s="132"/>
    </row>
    <row r="45" spans="1:6" ht="12.75">
      <c r="A45" s="129" t="s">
        <v>6</v>
      </c>
      <c r="B45" s="130" t="s">
        <v>99</v>
      </c>
      <c r="C45" s="63">
        <v>50754</v>
      </c>
      <c r="D45" s="63">
        <v>5499</v>
      </c>
      <c r="E45" s="63">
        <v>56253</v>
      </c>
      <c r="F45" s="132"/>
    </row>
    <row r="46" spans="1:6" ht="12.75">
      <c r="A46" s="129" t="s">
        <v>29</v>
      </c>
      <c r="B46" s="130" t="s">
        <v>30</v>
      </c>
      <c r="C46" s="133">
        <v>3869</v>
      </c>
      <c r="D46" s="133">
        <v>3835</v>
      </c>
      <c r="E46" s="133">
        <v>7704</v>
      </c>
      <c r="F46" s="132"/>
    </row>
    <row r="47" spans="1:6" ht="12.75">
      <c r="A47" s="129" t="s">
        <v>31</v>
      </c>
      <c r="B47" s="130" t="s">
        <v>32</v>
      </c>
      <c r="C47" s="63">
        <v>34507</v>
      </c>
      <c r="D47" s="63">
        <v>33111</v>
      </c>
      <c r="E47" s="63">
        <v>67618</v>
      </c>
      <c r="F47" s="132"/>
    </row>
    <row r="48" spans="1:6" ht="12.75">
      <c r="A48" s="129" t="s">
        <v>51</v>
      </c>
      <c r="B48" s="130" t="s">
        <v>52</v>
      </c>
      <c r="C48" s="133">
        <v>13798</v>
      </c>
      <c r="D48" s="133">
        <v>5718</v>
      </c>
      <c r="E48" s="133">
        <v>19516</v>
      </c>
      <c r="F48" s="132"/>
    </row>
    <row r="49" spans="1:6" ht="12.75">
      <c r="A49" s="129" t="s">
        <v>7</v>
      </c>
      <c r="B49" s="130" t="s">
        <v>133</v>
      </c>
      <c r="C49" s="63">
        <v>50367</v>
      </c>
      <c r="D49" s="63">
        <v>847</v>
      </c>
      <c r="E49" s="63">
        <v>51214</v>
      </c>
      <c r="F49" s="132"/>
    </row>
    <row r="50" spans="1:6" ht="12.75">
      <c r="A50" s="129" t="s">
        <v>100</v>
      </c>
      <c r="B50" s="130" t="s">
        <v>138</v>
      </c>
      <c r="C50" s="133">
        <v>19048</v>
      </c>
      <c r="D50" s="133">
        <v>3925</v>
      </c>
      <c r="E50" s="133">
        <v>22973</v>
      </c>
      <c r="F50" s="132"/>
    </row>
    <row r="51" spans="1:6" ht="12.75">
      <c r="A51" s="129" t="s">
        <v>33</v>
      </c>
      <c r="B51" s="130" t="s">
        <v>34</v>
      </c>
      <c r="C51" s="63">
        <v>14038</v>
      </c>
      <c r="D51" s="63">
        <v>6139</v>
      </c>
      <c r="E51" s="63">
        <v>20177</v>
      </c>
      <c r="F51" s="132"/>
    </row>
    <row r="52" spans="1:6" ht="12.75">
      <c r="A52" s="129" t="s">
        <v>87</v>
      </c>
      <c r="B52" s="130" t="s">
        <v>136</v>
      </c>
      <c r="C52" s="133">
        <v>5265</v>
      </c>
      <c r="D52" s="133">
        <v>5469</v>
      </c>
      <c r="E52" s="133">
        <v>10734</v>
      </c>
      <c r="F52" s="132"/>
    </row>
    <row r="53" spans="1:6" ht="12.75">
      <c r="A53" s="129" t="s">
        <v>88</v>
      </c>
      <c r="B53" s="130" t="s">
        <v>137</v>
      </c>
      <c r="C53" s="63">
        <v>14018</v>
      </c>
      <c r="D53" s="63">
        <v>5082</v>
      </c>
      <c r="E53" s="63">
        <v>19100</v>
      </c>
      <c r="F53" s="132"/>
    </row>
    <row r="54" spans="1:6" ht="12.75">
      <c r="A54" s="129" t="s">
        <v>8</v>
      </c>
      <c r="B54" s="130" t="s">
        <v>73</v>
      </c>
      <c r="C54" s="133">
        <v>58602</v>
      </c>
      <c r="D54" s="133">
        <v>5435</v>
      </c>
      <c r="E54" s="133">
        <v>64037</v>
      </c>
      <c r="F54" s="132"/>
    </row>
    <row r="55" spans="1:6" ht="12.75">
      <c r="A55" s="129" t="s">
        <v>9</v>
      </c>
      <c r="B55" s="130" t="s">
        <v>35</v>
      </c>
      <c r="C55" s="63">
        <v>69537</v>
      </c>
      <c r="D55" s="63">
        <v>20612</v>
      </c>
      <c r="E55" s="63">
        <v>90149</v>
      </c>
      <c r="F55" s="132"/>
    </row>
    <row r="56" spans="1:6" ht="12.75">
      <c r="A56" s="129" t="s">
        <v>101</v>
      </c>
      <c r="B56" s="130" t="s">
        <v>102</v>
      </c>
      <c r="C56" s="133">
        <v>2951</v>
      </c>
      <c r="D56" s="133">
        <v>4236</v>
      </c>
      <c r="E56" s="133">
        <v>7187</v>
      </c>
      <c r="F56" s="132"/>
    </row>
    <row r="57" spans="1:6" ht="12.75">
      <c r="A57" s="129" t="s">
        <v>53</v>
      </c>
      <c r="B57" s="130" t="s">
        <v>129</v>
      </c>
      <c r="C57" s="63">
        <v>14336</v>
      </c>
      <c r="D57" s="63">
        <v>4122</v>
      </c>
      <c r="E57" s="63">
        <v>18458</v>
      </c>
      <c r="F57" s="132"/>
    </row>
    <row r="58" spans="1:6" ht="12.75">
      <c r="A58" s="129" t="s">
        <v>103</v>
      </c>
      <c r="B58" s="130" t="s">
        <v>104</v>
      </c>
      <c r="C58" s="133">
        <v>1572</v>
      </c>
      <c r="D58" s="133">
        <v>4741</v>
      </c>
      <c r="E58" s="133">
        <v>6313</v>
      </c>
      <c r="F58" s="132"/>
    </row>
    <row r="59" spans="1:6" ht="12.75">
      <c r="A59" s="129" t="s">
        <v>36</v>
      </c>
      <c r="B59" s="130" t="s">
        <v>37</v>
      </c>
      <c r="C59" s="63">
        <v>23329</v>
      </c>
      <c r="D59" s="63">
        <v>5725</v>
      </c>
      <c r="E59" s="63">
        <v>29054</v>
      </c>
      <c r="F59" s="132"/>
    </row>
    <row r="60" spans="1:6" ht="12.75">
      <c r="A60" s="129" t="s">
        <v>89</v>
      </c>
      <c r="B60" s="130" t="s">
        <v>90</v>
      </c>
      <c r="C60" s="133">
        <v>16292</v>
      </c>
      <c r="D60" s="133">
        <v>3532</v>
      </c>
      <c r="E60" s="133">
        <v>19824</v>
      </c>
      <c r="F60" s="132"/>
    </row>
    <row r="61" spans="1:6" ht="12.75">
      <c r="A61" s="129" t="s">
        <v>105</v>
      </c>
      <c r="B61" s="130" t="s">
        <v>106</v>
      </c>
      <c r="C61" s="63">
        <v>5504</v>
      </c>
      <c r="D61" s="63">
        <v>2005</v>
      </c>
      <c r="E61" s="63">
        <v>7509</v>
      </c>
      <c r="F61" s="132"/>
    </row>
    <row r="62" spans="1:6" ht="12.75">
      <c r="A62" s="129" t="s">
        <v>38</v>
      </c>
      <c r="B62" s="130" t="s">
        <v>39</v>
      </c>
      <c r="C62" s="133">
        <v>11265</v>
      </c>
      <c r="D62" s="133">
        <v>3088</v>
      </c>
      <c r="E62" s="133">
        <v>14353</v>
      </c>
      <c r="F62" s="132"/>
    </row>
    <row r="63" spans="1:6" ht="12.75">
      <c r="A63" s="129" t="s">
        <v>107</v>
      </c>
      <c r="B63" s="130" t="s">
        <v>139</v>
      </c>
      <c r="C63" s="63">
        <v>4085</v>
      </c>
      <c r="D63" s="63">
        <v>2271</v>
      </c>
      <c r="E63" s="63">
        <v>6356</v>
      </c>
      <c r="F63" s="132"/>
    </row>
    <row r="65" spans="1:6" ht="12.75">
      <c r="A65" s="129" t="s">
        <v>116</v>
      </c>
      <c r="B65" s="130" t="s">
        <v>149</v>
      </c>
      <c r="C65" s="133">
        <v>80593</v>
      </c>
      <c r="D65" s="133">
        <v>1324</v>
      </c>
      <c r="E65" s="133">
        <v>81917</v>
      </c>
      <c r="F65" s="132"/>
    </row>
    <row r="67" spans="2:6" ht="12.75">
      <c r="B67" s="61" t="s">
        <v>10</v>
      </c>
      <c r="C67" s="134">
        <f>SUM(C5:C65)</f>
        <v>1806010</v>
      </c>
      <c r="D67" s="134">
        <f>SUM(D5:D65)</f>
        <v>516674</v>
      </c>
      <c r="E67" s="134">
        <f>SUM(E5:E65)</f>
        <v>2322684</v>
      </c>
      <c r="F67" s="132"/>
    </row>
    <row r="68" spans="3:5" ht="12.75">
      <c r="C68" s="132"/>
      <c r="D68" s="132"/>
      <c r="E68" s="132"/>
    </row>
    <row r="69" spans="1:6" ht="15">
      <c r="A69" s="135" t="s">
        <v>150</v>
      </c>
      <c r="C69" s="132"/>
      <c r="D69" s="132"/>
      <c r="E69" s="132"/>
      <c r="F69" s="132"/>
    </row>
    <row r="71" spans="1:4" ht="12.75">
      <c r="A71" s="136" t="s">
        <v>124</v>
      </c>
      <c r="B71" s="137"/>
      <c r="C71" s="138" t="s">
        <v>13</v>
      </c>
      <c r="D71" s="139" t="s">
        <v>125</v>
      </c>
    </row>
    <row r="72" spans="1:4" ht="12.75">
      <c r="A72" s="136"/>
      <c r="B72" s="136"/>
      <c r="C72" s="138" t="s">
        <v>14</v>
      </c>
      <c r="D72" s="139" t="s">
        <v>126</v>
      </c>
    </row>
    <row r="73" spans="1:4" ht="12.75">
      <c r="A73" s="136"/>
      <c r="B73" s="136"/>
      <c r="C73" s="138" t="s">
        <v>116</v>
      </c>
      <c r="D73" s="139" t="s">
        <v>127</v>
      </c>
    </row>
    <row r="74" spans="1:4" ht="12.75">
      <c r="A74" s="137"/>
      <c r="B74" s="136"/>
      <c r="C74" s="137"/>
      <c r="D74" s="137"/>
    </row>
    <row r="75" spans="1:6" ht="12.75">
      <c r="A75" s="137"/>
      <c r="B75" s="137"/>
      <c r="C75" s="136" t="s">
        <v>151</v>
      </c>
      <c r="D75" s="138"/>
      <c r="E75" s="3"/>
      <c r="F75" s="9"/>
    </row>
    <row r="76" spans="1:6" ht="12.75">
      <c r="A76" s="137"/>
      <c r="B76" s="137"/>
      <c r="C76" s="137" t="s">
        <v>152</v>
      </c>
      <c r="D76" s="138"/>
      <c r="E76" s="3"/>
      <c r="F76" s="9"/>
    </row>
  </sheetData>
  <sheetProtection/>
  <mergeCells count="4">
    <mergeCell ref="A1:F1"/>
    <mergeCell ref="A2:E2"/>
    <mergeCell ref="C3:E3"/>
    <mergeCell ref="A4:B4"/>
  </mergeCells>
  <printOptions horizontalCentered="1"/>
  <pageMargins left="0.7" right="0.7" top="0.75" bottom="0.75" header="0.3" footer="0.3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77"/>
  <sheetViews>
    <sheetView showGridLines="0" tabSelected="1" zoomScale="82" zoomScaleNormal="82" zoomScalePageLayoutView="0" workbookViewId="0" topLeftCell="D46">
      <selection activeCell="H13" sqref="H13"/>
    </sheetView>
  </sheetViews>
  <sheetFormatPr defaultColWidth="11.421875" defaultRowHeight="12.75"/>
  <cols>
    <col min="1" max="1" width="21.421875" style="1" hidden="1" customWidth="1"/>
    <col min="2" max="2" width="11.28125" style="1" hidden="1" customWidth="1"/>
    <col min="3" max="3" width="0.13671875" style="1" hidden="1" customWidth="1"/>
    <col min="4" max="4" width="7.28125" style="1" customWidth="1"/>
    <col min="5" max="5" width="9.140625" style="1" customWidth="1"/>
    <col min="6" max="6" width="5.421875" style="2" bestFit="1" customWidth="1"/>
    <col min="7" max="7" width="26.8515625" style="3" customWidth="1"/>
    <col min="8" max="8" width="10.140625" style="9" customWidth="1"/>
    <col min="9" max="9" width="9.57421875" style="9" customWidth="1"/>
    <col min="10" max="10" width="11.7109375" style="9" customWidth="1"/>
    <col min="11" max="11" width="15.7109375" style="1" customWidth="1"/>
    <col min="12" max="12" width="14.421875" style="69" customWidth="1"/>
    <col min="13" max="13" width="25.28125" style="83" bestFit="1" customWidth="1"/>
    <col min="14" max="15" width="11.421875" style="83" customWidth="1"/>
    <col min="16" max="16384" width="11.421875" style="1" customWidth="1"/>
  </cols>
  <sheetData>
    <row r="1" spans="5:15" ht="12.75" customHeight="1">
      <c r="E1" s="169" t="s">
        <v>108</v>
      </c>
      <c r="F1" s="169"/>
      <c r="G1" s="169"/>
      <c r="H1" s="169"/>
      <c r="I1" s="169"/>
      <c r="J1" s="169"/>
      <c r="M1" s="1"/>
      <c r="N1" s="1"/>
      <c r="O1" s="1"/>
    </row>
    <row r="2" spans="5:15" ht="12.75" customHeight="1">
      <c r="E2" s="169"/>
      <c r="F2" s="169"/>
      <c r="G2" s="169"/>
      <c r="H2" s="169"/>
      <c r="I2" s="169"/>
      <c r="J2" s="169"/>
      <c r="M2" s="1"/>
      <c r="N2" s="1"/>
      <c r="O2" s="1"/>
    </row>
    <row r="3" spans="5:15" ht="38.25" customHeight="1">
      <c r="E3" s="174" t="s">
        <v>153</v>
      </c>
      <c r="F3" s="174"/>
      <c r="G3" s="174"/>
      <c r="H3" s="174"/>
      <c r="I3" s="174"/>
      <c r="J3" s="174"/>
      <c r="M3" s="1"/>
      <c r="N3" s="1"/>
      <c r="O3" s="1"/>
    </row>
    <row r="4" spans="6:15" ht="30.75" customHeight="1" thickBot="1">
      <c r="F4" s="173" t="s">
        <v>12</v>
      </c>
      <c r="G4" s="173"/>
      <c r="H4" s="8" t="s">
        <v>13</v>
      </c>
      <c r="I4" s="8" t="s">
        <v>14</v>
      </c>
      <c r="J4" s="8" t="s">
        <v>10</v>
      </c>
      <c r="M4" s="1"/>
      <c r="N4" s="1"/>
      <c r="O4" s="1"/>
    </row>
    <row r="5" spans="4:10" ht="28.5" customHeight="1">
      <c r="D5" s="190" t="s">
        <v>111</v>
      </c>
      <c r="E5" s="175" t="s">
        <v>117</v>
      </c>
      <c r="F5" s="64" t="s">
        <v>16</v>
      </c>
      <c r="G5" s="37" t="s">
        <v>17</v>
      </c>
      <c r="H5" s="21">
        <v>20030</v>
      </c>
      <c r="I5" s="21">
        <v>9965</v>
      </c>
      <c r="J5" s="22">
        <v>29995</v>
      </c>
    </row>
    <row r="6" spans="4:10" ht="28.5" customHeight="1">
      <c r="D6" s="191"/>
      <c r="E6" s="176"/>
      <c r="F6" s="65" t="s">
        <v>23</v>
      </c>
      <c r="G6" s="26" t="s">
        <v>24</v>
      </c>
      <c r="H6" s="14">
        <v>17780</v>
      </c>
      <c r="I6" s="14">
        <v>5894</v>
      </c>
      <c r="J6" s="23">
        <v>23674</v>
      </c>
    </row>
    <row r="7" spans="4:10" ht="28.5" customHeight="1">
      <c r="D7" s="191"/>
      <c r="E7" s="176"/>
      <c r="F7" s="65" t="s">
        <v>38</v>
      </c>
      <c r="G7" s="26" t="s">
        <v>39</v>
      </c>
      <c r="H7" s="14">
        <v>11265</v>
      </c>
      <c r="I7" s="14">
        <v>3088</v>
      </c>
      <c r="J7" s="23">
        <v>14353</v>
      </c>
    </row>
    <row r="8" spans="4:10" ht="28.5" customHeight="1">
      <c r="D8" s="191"/>
      <c r="E8" s="176"/>
      <c r="F8" s="65" t="s">
        <v>20</v>
      </c>
      <c r="G8" s="26" t="s">
        <v>21</v>
      </c>
      <c r="H8" s="14">
        <v>7888</v>
      </c>
      <c r="I8" s="14">
        <v>1746</v>
      </c>
      <c r="J8" s="23">
        <v>9634</v>
      </c>
    </row>
    <row r="9" spans="4:11" ht="28.5" customHeight="1" thickBot="1">
      <c r="D9" s="191"/>
      <c r="E9" s="177"/>
      <c r="F9" s="66" t="s">
        <v>29</v>
      </c>
      <c r="G9" s="38" t="s">
        <v>30</v>
      </c>
      <c r="H9" s="24">
        <v>3869</v>
      </c>
      <c r="I9" s="24">
        <v>3835</v>
      </c>
      <c r="J9" s="25">
        <v>7704</v>
      </c>
      <c r="K9" s="6">
        <f>SUM(J5:J9)</f>
        <v>85360</v>
      </c>
    </row>
    <row r="10" spans="4:10" ht="28.5" customHeight="1">
      <c r="D10" s="191"/>
      <c r="E10" s="178" t="s">
        <v>123</v>
      </c>
      <c r="F10" s="39" t="s">
        <v>4</v>
      </c>
      <c r="G10" s="40" t="s">
        <v>22</v>
      </c>
      <c r="H10" s="21">
        <v>448891</v>
      </c>
      <c r="I10" s="21">
        <v>56004</v>
      </c>
      <c r="J10" s="22">
        <v>504895</v>
      </c>
    </row>
    <row r="11" spans="4:10" ht="28.5" customHeight="1">
      <c r="D11" s="191"/>
      <c r="E11" s="179"/>
      <c r="F11" s="27" t="s">
        <v>9</v>
      </c>
      <c r="G11" s="28" t="s">
        <v>35</v>
      </c>
      <c r="H11" s="14">
        <v>69537</v>
      </c>
      <c r="I11" s="14">
        <v>20612</v>
      </c>
      <c r="J11" s="23">
        <v>90149</v>
      </c>
    </row>
    <row r="12" spans="4:10" ht="28.5" customHeight="1">
      <c r="D12" s="191"/>
      <c r="E12" s="179"/>
      <c r="F12" s="27" t="s">
        <v>31</v>
      </c>
      <c r="G12" s="28" t="s">
        <v>32</v>
      </c>
      <c r="H12" s="14">
        <v>34507</v>
      </c>
      <c r="I12" s="14">
        <v>33111</v>
      </c>
      <c r="J12" s="23">
        <v>67618</v>
      </c>
    </row>
    <row r="13" spans="4:10" ht="28.5" customHeight="1">
      <c r="D13" s="191"/>
      <c r="E13" s="179"/>
      <c r="F13" s="27" t="s">
        <v>36</v>
      </c>
      <c r="G13" s="28" t="s">
        <v>37</v>
      </c>
      <c r="H13" s="14">
        <v>23329</v>
      </c>
      <c r="I13" s="14">
        <v>5725</v>
      </c>
      <c r="J13" s="23">
        <v>29054</v>
      </c>
    </row>
    <row r="14" spans="4:10" ht="28.5" customHeight="1">
      <c r="D14" s="191"/>
      <c r="E14" s="179"/>
      <c r="F14" s="27" t="s">
        <v>27</v>
      </c>
      <c r="G14" s="28" t="s">
        <v>28</v>
      </c>
      <c r="H14" s="14">
        <v>13245</v>
      </c>
      <c r="I14" s="14">
        <v>19744</v>
      </c>
      <c r="J14" s="23">
        <v>32989</v>
      </c>
    </row>
    <row r="15" spans="4:10" ht="28.5" customHeight="1">
      <c r="D15" s="191"/>
      <c r="E15" s="179"/>
      <c r="F15" s="27" t="s">
        <v>18</v>
      </c>
      <c r="G15" s="28" t="s">
        <v>19</v>
      </c>
      <c r="H15" s="14">
        <v>2000</v>
      </c>
      <c r="I15" s="14">
        <v>26528</v>
      </c>
      <c r="J15" s="23">
        <v>28528</v>
      </c>
    </row>
    <row r="16" spans="4:10" ht="28.5" customHeight="1">
      <c r="D16" s="191"/>
      <c r="E16" s="179"/>
      <c r="F16" s="27" t="s">
        <v>33</v>
      </c>
      <c r="G16" s="28" t="s">
        <v>34</v>
      </c>
      <c r="H16" s="14">
        <v>14038</v>
      </c>
      <c r="I16" s="14">
        <v>6139</v>
      </c>
      <c r="J16" s="23">
        <v>20177</v>
      </c>
    </row>
    <row r="17" spans="4:12" ht="28.5" customHeight="1" thickBot="1">
      <c r="D17" s="192"/>
      <c r="E17" s="180"/>
      <c r="F17" s="41" t="s">
        <v>25</v>
      </c>
      <c r="G17" s="42" t="s">
        <v>26</v>
      </c>
      <c r="H17" s="24">
        <v>1344</v>
      </c>
      <c r="I17" s="24">
        <v>4435</v>
      </c>
      <c r="J17" s="25">
        <v>5779</v>
      </c>
      <c r="K17" s="68">
        <f>SUM(J10:J17)</f>
        <v>779189</v>
      </c>
      <c r="L17" s="70">
        <f>K9+K17</f>
        <v>864549</v>
      </c>
    </row>
    <row r="18" spans="4:10" ht="28.5" customHeight="1">
      <c r="D18" s="190" t="s">
        <v>112</v>
      </c>
      <c r="E18" s="184" t="s">
        <v>155</v>
      </c>
      <c r="F18" s="43" t="s">
        <v>5</v>
      </c>
      <c r="G18" s="44" t="s">
        <v>48</v>
      </c>
      <c r="H18" s="21">
        <v>135362</v>
      </c>
      <c r="I18" s="21">
        <v>3104</v>
      </c>
      <c r="J18" s="22">
        <v>138466</v>
      </c>
    </row>
    <row r="19" spans="4:10" ht="28.5" customHeight="1">
      <c r="D19" s="191"/>
      <c r="E19" s="185"/>
      <c r="F19" s="29" t="s">
        <v>41</v>
      </c>
      <c r="G19" s="30" t="s">
        <v>142</v>
      </c>
      <c r="H19" s="14">
        <v>25504</v>
      </c>
      <c r="I19" s="14">
        <v>19924</v>
      </c>
      <c r="J19" s="23">
        <v>45428</v>
      </c>
    </row>
    <row r="20" spans="4:10" ht="28.5" customHeight="1">
      <c r="D20" s="191"/>
      <c r="E20" s="185"/>
      <c r="F20" s="29" t="s">
        <v>51</v>
      </c>
      <c r="G20" s="30" t="s">
        <v>52</v>
      </c>
      <c r="H20" s="14">
        <v>13798</v>
      </c>
      <c r="I20" s="14">
        <v>5718</v>
      </c>
      <c r="J20" s="23">
        <v>19516</v>
      </c>
    </row>
    <row r="21" spans="4:10" ht="28.5" customHeight="1">
      <c r="D21" s="191"/>
      <c r="E21" s="185"/>
      <c r="F21" s="29" t="s">
        <v>46</v>
      </c>
      <c r="G21" s="30" t="s">
        <v>47</v>
      </c>
      <c r="H21" s="14">
        <v>6906</v>
      </c>
      <c r="I21" s="14">
        <v>3391</v>
      </c>
      <c r="J21" s="23">
        <v>10297</v>
      </c>
    </row>
    <row r="22" spans="4:10" ht="28.5" customHeight="1">
      <c r="D22" s="191"/>
      <c r="E22" s="185"/>
      <c r="F22" s="29" t="s">
        <v>44</v>
      </c>
      <c r="G22" s="30" t="s">
        <v>45</v>
      </c>
      <c r="H22" s="63">
        <v>4215</v>
      </c>
      <c r="I22" s="63">
        <v>3266</v>
      </c>
      <c r="J22" s="63">
        <v>7481</v>
      </c>
    </row>
    <row r="23" spans="4:11" ht="28.5" customHeight="1" thickBot="1">
      <c r="D23" s="191"/>
      <c r="E23" s="186"/>
      <c r="F23" s="45" t="s">
        <v>49</v>
      </c>
      <c r="G23" s="46" t="s">
        <v>50</v>
      </c>
      <c r="H23" s="24">
        <v>6343</v>
      </c>
      <c r="I23" s="24">
        <v>1981</v>
      </c>
      <c r="J23" s="25">
        <v>8324</v>
      </c>
      <c r="K23" s="6">
        <f>SUM(J18:J23)</f>
        <v>229512</v>
      </c>
    </row>
    <row r="24" spans="4:10" ht="28.5" customHeight="1">
      <c r="D24" s="191"/>
      <c r="E24" s="187" t="s">
        <v>118</v>
      </c>
      <c r="F24" s="47" t="s">
        <v>1</v>
      </c>
      <c r="G24" s="48" t="s">
        <v>43</v>
      </c>
      <c r="H24" s="14">
        <v>25175</v>
      </c>
      <c r="I24" s="14">
        <v>11387</v>
      </c>
      <c r="J24" s="23">
        <v>36562</v>
      </c>
    </row>
    <row r="25" spans="4:10" ht="28.5" customHeight="1">
      <c r="D25" s="191"/>
      <c r="E25" s="188"/>
      <c r="F25" s="31" t="s">
        <v>53</v>
      </c>
      <c r="G25" s="32" t="s">
        <v>129</v>
      </c>
      <c r="H25" s="14">
        <v>14336</v>
      </c>
      <c r="I25" s="14">
        <v>4122</v>
      </c>
      <c r="J25" s="23">
        <v>18458</v>
      </c>
    </row>
    <row r="26" spans="4:12" ht="28.5" customHeight="1" thickBot="1">
      <c r="D26" s="192"/>
      <c r="E26" s="189"/>
      <c r="F26" s="49" t="s">
        <v>42</v>
      </c>
      <c r="G26" s="50" t="s">
        <v>128</v>
      </c>
      <c r="H26" s="24">
        <v>18636</v>
      </c>
      <c r="I26" s="24">
        <v>1949</v>
      </c>
      <c r="J26" s="25">
        <v>20585</v>
      </c>
      <c r="K26" s="68">
        <f>SUM(J24:J26)</f>
        <v>75605</v>
      </c>
      <c r="L26" s="70">
        <f>K23+K26</f>
        <v>305117</v>
      </c>
    </row>
    <row r="27" spans="4:10" ht="28.5" customHeight="1">
      <c r="D27" s="190" t="s">
        <v>113</v>
      </c>
      <c r="E27" s="193" t="s">
        <v>119</v>
      </c>
      <c r="F27" s="105" t="s">
        <v>8</v>
      </c>
      <c r="G27" s="106" t="s">
        <v>73</v>
      </c>
      <c r="H27" s="21">
        <v>58602</v>
      </c>
      <c r="I27" s="21">
        <v>5435</v>
      </c>
      <c r="J27" s="22">
        <v>64037</v>
      </c>
    </row>
    <row r="28" spans="4:10" ht="28.5" customHeight="1">
      <c r="D28" s="191"/>
      <c r="E28" s="194"/>
      <c r="F28" s="107" t="s">
        <v>3</v>
      </c>
      <c r="G28" s="108" t="s">
        <v>63</v>
      </c>
      <c r="H28" s="14">
        <v>25144</v>
      </c>
      <c r="I28" s="14">
        <v>14144</v>
      </c>
      <c r="J28" s="23">
        <v>39288</v>
      </c>
    </row>
    <row r="29" spans="4:10" ht="28.5" customHeight="1">
      <c r="D29" s="191"/>
      <c r="E29" s="194"/>
      <c r="F29" s="107" t="s">
        <v>64</v>
      </c>
      <c r="G29" s="108" t="s">
        <v>65</v>
      </c>
      <c r="H29" s="14">
        <v>15436</v>
      </c>
      <c r="I29" s="14">
        <v>12242</v>
      </c>
      <c r="J29" s="23">
        <v>27678</v>
      </c>
    </row>
    <row r="30" spans="4:10" ht="28.5" customHeight="1">
      <c r="D30" s="191"/>
      <c r="E30" s="194"/>
      <c r="F30" s="107" t="s">
        <v>70</v>
      </c>
      <c r="G30" s="108" t="s">
        <v>71</v>
      </c>
      <c r="H30" s="14">
        <v>10102</v>
      </c>
      <c r="I30" s="14">
        <v>5526</v>
      </c>
      <c r="J30" s="23">
        <v>15628</v>
      </c>
    </row>
    <row r="31" spans="4:10" ht="28.5" customHeight="1">
      <c r="D31" s="191"/>
      <c r="E31" s="194"/>
      <c r="F31" s="107" t="s">
        <v>68</v>
      </c>
      <c r="G31" s="108" t="s">
        <v>69</v>
      </c>
      <c r="H31" s="14">
        <v>2033</v>
      </c>
      <c r="I31" s="14">
        <v>3192</v>
      </c>
      <c r="J31" s="23">
        <v>5225</v>
      </c>
    </row>
    <row r="32" spans="4:11" ht="28.5" customHeight="1" thickBot="1">
      <c r="D32" s="191"/>
      <c r="E32" s="195"/>
      <c r="F32" s="109" t="s">
        <v>109</v>
      </c>
      <c r="G32" s="110" t="s">
        <v>110</v>
      </c>
      <c r="H32" s="24">
        <v>274</v>
      </c>
      <c r="I32" s="24">
        <v>4002</v>
      </c>
      <c r="J32" s="25">
        <v>4276</v>
      </c>
      <c r="K32" s="6">
        <f>SUM(J27:J32)</f>
        <v>156132</v>
      </c>
    </row>
    <row r="33" spans="4:10" ht="28.5" customHeight="1">
      <c r="D33" s="191"/>
      <c r="E33" s="196" t="s">
        <v>122</v>
      </c>
      <c r="F33" s="111" t="s">
        <v>58</v>
      </c>
      <c r="G33" s="112" t="s">
        <v>131</v>
      </c>
      <c r="H33" s="21">
        <v>24056</v>
      </c>
      <c r="I33" s="21">
        <v>19975</v>
      </c>
      <c r="J33" s="22">
        <v>44031</v>
      </c>
    </row>
    <row r="34" spans="4:10" ht="28.5" customHeight="1">
      <c r="D34" s="191"/>
      <c r="E34" s="197"/>
      <c r="F34" s="113" t="s">
        <v>7</v>
      </c>
      <c r="G34" s="114" t="s">
        <v>133</v>
      </c>
      <c r="H34" s="14">
        <v>50367</v>
      </c>
      <c r="I34" s="14">
        <v>847</v>
      </c>
      <c r="J34" s="23">
        <v>51214</v>
      </c>
    </row>
    <row r="35" spans="4:10" ht="28.5" customHeight="1">
      <c r="D35" s="191"/>
      <c r="E35" s="197"/>
      <c r="F35" s="113" t="s">
        <v>72</v>
      </c>
      <c r="G35" s="114" t="s">
        <v>132</v>
      </c>
      <c r="H35" s="14">
        <v>33451</v>
      </c>
      <c r="I35" s="14">
        <v>9973</v>
      </c>
      <c r="J35" s="23">
        <v>43424</v>
      </c>
    </row>
    <row r="36" spans="4:10" ht="28.5" customHeight="1">
      <c r="D36" s="191"/>
      <c r="E36" s="197"/>
      <c r="F36" s="113" t="s">
        <v>59</v>
      </c>
      <c r="G36" s="114" t="s">
        <v>60</v>
      </c>
      <c r="H36" s="14">
        <v>7891</v>
      </c>
      <c r="I36" s="14">
        <v>9248</v>
      </c>
      <c r="J36" s="23">
        <v>17139</v>
      </c>
    </row>
    <row r="37" spans="4:10" ht="28.5" customHeight="1">
      <c r="D37" s="191"/>
      <c r="E37" s="197"/>
      <c r="F37" s="113" t="s">
        <v>66</v>
      </c>
      <c r="G37" s="114" t="s">
        <v>67</v>
      </c>
      <c r="H37" s="14">
        <v>6192</v>
      </c>
      <c r="I37" s="14">
        <v>10805</v>
      </c>
      <c r="J37" s="23">
        <v>16997</v>
      </c>
    </row>
    <row r="38" spans="4:10" ht="28.5" customHeight="1">
      <c r="D38" s="191"/>
      <c r="E38" s="197"/>
      <c r="F38" s="113" t="s">
        <v>55</v>
      </c>
      <c r="G38" s="114" t="s">
        <v>130</v>
      </c>
      <c r="H38" s="14">
        <v>6344</v>
      </c>
      <c r="I38" s="14">
        <v>10488</v>
      </c>
      <c r="J38" s="23">
        <v>16832</v>
      </c>
    </row>
    <row r="39" spans="4:10" ht="28.5" customHeight="1">
      <c r="D39" s="191"/>
      <c r="E39" s="197"/>
      <c r="F39" s="113" t="s">
        <v>56</v>
      </c>
      <c r="G39" s="114" t="s">
        <v>57</v>
      </c>
      <c r="H39" s="14">
        <v>7335</v>
      </c>
      <c r="I39" s="14">
        <v>3637</v>
      </c>
      <c r="J39" s="23">
        <v>10972</v>
      </c>
    </row>
    <row r="40" spans="4:12" ht="28.5" customHeight="1" thickBot="1">
      <c r="D40" s="192"/>
      <c r="E40" s="198"/>
      <c r="F40" s="115" t="s">
        <v>61</v>
      </c>
      <c r="G40" s="116" t="s">
        <v>62</v>
      </c>
      <c r="H40" s="24">
        <v>824</v>
      </c>
      <c r="I40" s="24">
        <v>5062</v>
      </c>
      <c r="J40" s="25">
        <v>5886</v>
      </c>
      <c r="K40" s="68">
        <f>SUM(J33:J40)</f>
        <v>206495</v>
      </c>
      <c r="L40" s="70">
        <f>K32+K40</f>
        <v>362627</v>
      </c>
    </row>
    <row r="41" spans="4:10" ht="28.5" customHeight="1">
      <c r="D41" s="190" t="s">
        <v>114</v>
      </c>
      <c r="E41" s="178" t="s">
        <v>120</v>
      </c>
      <c r="F41" s="39" t="s">
        <v>75</v>
      </c>
      <c r="G41" s="40" t="s">
        <v>134</v>
      </c>
      <c r="H41" s="21">
        <v>4601</v>
      </c>
      <c r="I41" s="21">
        <v>29230</v>
      </c>
      <c r="J41" s="22">
        <v>33831</v>
      </c>
    </row>
    <row r="42" spans="4:10" ht="28.5" customHeight="1">
      <c r="D42" s="191"/>
      <c r="E42" s="179"/>
      <c r="F42" s="27" t="s">
        <v>84</v>
      </c>
      <c r="G42" s="28" t="s">
        <v>85</v>
      </c>
      <c r="H42" s="14">
        <v>31395</v>
      </c>
      <c r="I42" s="14">
        <v>10556</v>
      </c>
      <c r="J42" s="23">
        <v>41951</v>
      </c>
    </row>
    <row r="43" spans="4:10" ht="28.5" customHeight="1">
      <c r="D43" s="191"/>
      <c r="E43" s="179"/>
      <c r="F43" s="27" t="s">
        <v>89</v>
      </c>
      <c r="G43" s="28" t="s">
        <v>90</v>
      </c>
      <c r="H43" s="14">
        <v>16292</v>
      </c>
      <c r="I43" s="14">
        <v>3532</v>
      </c>
      <c r="J43" s="23">
        <v>19824</v>
      </c>
    </row>
    <row r="44" spans="4:10" ht="28.5" customHeight="1">
      <c r="D44" s="191"/>
      <c r="E44" s="179"/>
      <c r="F44" s="27" t="s">
        <v>88</v>
      </c>
      <c r="G44" s="28" t="s">
        <v>137</v>
      </c>
      <c r="H44" s="14">
        <v>14018</v>
      </c>
      <c r="I44" s="14">
        <v>5082</v>
      </c>
      <c r="J44" s="23">
        <v>19100</v>
      </c>
    </row>
    <row r="45" spans="4:10" ht="28.5" customHeight="1">
      <c r="D45" s="191"/>
      <c r="E45" s="179"/>
      <c r="F45" s="27" t="s">
        <v>87</v>
      </c>
      <c r="G45" s="28" t="s">
        <v>136</v>
      </c>
      <c r="H45" s="14">
        <v>5265</v>
      </c>
      <c r="I45" s="14">
        <v>5469</v>
      </c>
      <c r="J45" s="23">
        <v>10734</v>
      </c>
    </row>
    <row r="46" spans="4:10" ht="28.5" customHeight="1">
      <c r="D46" s="191"/>
      <c r="E46" s="179"/>
      <c r="F46" s="27" t="s">
        <v>86</v>
      </c>
      <c r="G46" s="28" t="s">
        <v>135</v>
      </c>
      <c r="H46" s="14">
        <v>3354</v>
      </c>
      <c r="I46" s="14">
        <v>2154</v>
      </c>
      <c r="J46" s="23">
        <v>5508</v>
      </c>
    </row>
    <row r="47" spans="4:10" ht="28.5" customHeight="1">
      <c r="D47" s="191"/>
      <c r="E47" s="179"/>
      <c r="F47" s="27" t="s">
        <v>76</v>
      </c>
      <c r="G47" s="28" t="s">
        <v>77</v>
      </c>
      <c r="H47" s="14">
        <v>3256</v>
      </c>
      <c r="I47" s="14">
        <v>2146</v>
      </c>
      <c r="J47" s="23">
        <v>5402</v>
      </c>
    </row>
    <row r="48" spans="4:12" ht="28.5" customHeight="1">
      <c r="D48" s="191"/>
      <c r="E48" s="179"/>
      <c r="F48" s="27" t="s">
        <v>140</v>
      </c>
      <c r="G48" s="28" t="s">
        <v>141</v>
      </c>
      <c r="H48" s="14">
        <v>619</v>
      </c>
      <c r="I48" s="14">
        <v>582</v>
      </c>
      <c r="J48" s="23">
        <v>1201</v>
      </c>
      <c r="K48" s="104"/>
      <c r="L48" s="4"/>
    </row>
    <row r="49" spans="4:11" ht="28.5" customHeight="1" thickBot="1">
      <c r="D49" s="191"/>
      <c r="E49" s="180"/>
      <c r="F49" s="41" t="s">
        <v>81</v>
      </c>
      <c r="G49" s="42" t="s">
        <v>144</v>
      </c>
      <c r="H49" s="24">
        <v>41</v>
      </c>
      <c r="I49" s="24">
        <v>827</v>
      </c>
      <c r="J49" s="25">
        <v>868</v>
      </c>
      <c r="K49" s="6">
        <f>SUM(J41:J49)</f>
        <v>138419</v>
      </c>
    </row>
    <row r="50" spans="4:10" ht="28.5" customHeight="1">
      <c r="D50" s="191"/>
      <c r="E50" s="181" t="s">
        <v>121</v>
      </c>
      <c r="F50" s="51" t="s">
        <v>0</v>
      </c>
      <c r="G50" s="52" t="s">
        <v>80</v>
      </c>
      <c r="H50" s="21">
        <v>181664</v>
      </c>
      <c r="I50" s="21">
        <v>8369</v>
      </c>
      <c r="J50" s="22">
        <v>190033</v>
      </c>
    </row>
    <row r="51" spans="4:10" ht="28.5" customHeight="1">
      <c r="D51" s="191"/>
      <c r="E51" s="182"/>
      <c r="F51" s="33" t="s">
        <v>82</v>
      </c>
      <c r="G51" s="34" t="s">
        <v>83</v>
      </c>
      <c r="H51" s="14">
        <v>8289</v>
      </c>
      <c r="I51" s="14">
        <v>10341</v>
      </c>
      <c r="J51" s="23">
        <v>18630</v>
      </c>
    </row>
    <row r="52" spans="4:12" ht="28.5" customHeight="1" thickBot="1">
      <c r="D52" s="192"/>
      <c r="E52" s="183"/>
      <c r="F52" s="53" t="s">
        <v>78</v>
      </c>
      <c r="G52" s="54" t="s">
        <v>79</v>
      </c>
      <c r="H52" s="24">
        <v>3792</v>
      </c>
      <c r="I52" s="24">
        <v>2253</v>
      </c>
      <c r="J52" s="25">
        <v>6045</v>
      </c>
      <c r="K52" s="68">
        <f>SUM(J50:J52)</f>
        <v>214708</v>
      </c>
      <c r="L52" s="70">
        <f>K49+K52</f>
        <v>353127</v>
      </c>
    </row>
    <row r="53" spans="4:10" ht="28.5" customHeight="1">
      <c r="D53" s="190" t="s">
        <v>115</v>
      </c>
      <c r="E53" s="170" t="s">
        <v>154</v>
      </c>
      <c r="F53" s="55" t="s">
        <v>2</v>
      </c>
      <c r="G53" s="56" t="s">
        <v>96</v>
      </c>
      <c r="H53" s="21">
        <v>141044</v>
      </c>
      <c r="I53" s="21">
        <v>25866</v>
      </c>
      <c r="J53" s="22">
        <v>166910</v>
      </c>
    </row>
    <row r="54" spans="4:10" ht="28.5" customHeight="1">
      <c r="D54" s="191"/>
      <c r="E54" s="171"/>
      <c r="F54" s="35" t="s">
        <v>6</v>
      </c>
      <c r="G54" s="36" t="s">
        <v>99</v>
      </c>
      <c r="H54" s="14">
        <v>50754</v>
      </c>
      <c r="I54" s="14">
        <v>5499</v>
      </c>
      <c r="J54" s="23">
        <v>56253</v>
      </c>
    </row>
    <row r="55" spans="4:10" ht="28.5" customHeight="1">
      <c r="D55" s="191"/>
      <c r="E55" s="171"/>
      <c r="F55" s="35" t="s">
        <v>93</v>
      </c>
      <c r="G55" s="36" t="s">
        <v>143</v>
      </c>
      <c r="H55" s="14">
        <v>32448</v>
      </c>
      <c r="I55" s="14">
        <v>3363</v>
      </c>
      <c r="J55" s="23">
        <v>35811</v>
      </c>
    </row>
    <row r="56" spans="4:10" ht="28.5" customHeight="1">
      <c r="D56" s="191"/>
      <c r="E56" s="171"/>
      <c r="F56" s="35" t="s">
        <v>100</v>
      </c>
      <c r="G56" s="36" t="s">
        <v>138</v>
      </c>
      <c r="H56" s="14">
        <v>19048</v>
      </c>
      <c r="I56" s="14">
        <v>3925</v>
      </c>
      <c r="J56" s="23">
        <v>22973</v>
      </c>
    </row>
    <row r="57" spans="4:10" ht="28.5" customHeight="1">
      <c r="D57" s="191"/>
      <c r="E57" s="171"/>
      <c r="F57" s="35" t="s">
        <v>97</v>
      </c>
      <c r="G57" s="36" t="s">
        <v>98</v>
      </c>
      <c r="H57" s="14">
        <v>10686</v>
      </c>
      <c r="I57" s="14">
        <v>9349</v>
      </c>
      <c r="J57" s="23">
        <v>20035</v>
      </c>
    </row>
    <row r="58" spans="4:10" ht="28.5" customHeight="1">
      <c r="D58" s="191"/>
      <c r="E58" s="171"/>
      <c r="F58" s="35" t="s">
        <v>92</v>
      </c>
      <c r="G58" s="36" t="s">
        <v>145</v>
      </c>
      <c r="H58" s="14">
        <v>15173</v>
      </c>
      <c r="I58" s="14">
        <v>3615</v>
      </c>
      <c r="J58" s="23">
        <v>18788</v>
      </c>
    </row>
    <row r="59" spans="4:10" ht="28.5" customHeight="1">
      <c r="D59" s="191"/>
      <c r="E59" s="171"/>
      <c r="F59" s="35" t="s">
        <v>105</v>
      </c>
      <c r="G59" s="36" t="s">
        <v>106</v>
      </c>
      <c r="H59" s="14">
        <v>5504</v>
      </c>
      <c r="I59" s="14">
        <v>2005</v>
      </c>
      <c r="J59" s="23">
        <v>7509</v>
      </c>
    </row>
    <row r="60" spans="4:10" ht="28.5" customHeight="1">
      <c r="D60" s="191"/>
      <c r="E60" s="171"/>
      <c r="F60" s="35" t="s">
        <v>107</v>
      </c>
      <c r="G60" s="36" t="s">
        <v>139</v>
      </c>
      <c r="H60" s="14">
        <v>4085</v>
      </c>
      <c r="I60" s="14">
        <v>2271</v>
      </c>
      <c r="J60" s="23">
        <v>6356</v>
      </c>
    </row>
    <row r="61" spans="4:10" ht="28.5" customHeight="1">
      <c r="D61" s="191"/>
      <c r="E61" s="171"/>
      <c r="F61" s="35" t="s">
        <v>101</v>
      </c>
      <c r="G61" s="36" t="s">
        <v>102</v>
      </c>
      <c r="H61" s="14">
        <v>2951</v>
      </c>
      <c r="I61" s="14">
        <v>4236</v>
      </c>
      <c r="J61" s="23">
        <v>7187</v>
      </c>
    </row>
    <row r="62" spans="4:10" ht="28.5" customHeight="1">
      <c r="D62" s="191"/>
      <c r="E62" s="171"/>
      <c r="F62" s="35" t="s">
        <v>94</v>
      </c>
      <c r="G62" s="36" t="s">
        <v>95</v>
      </c>
      <c r="H62" s="14">
        <v>3517</v>
      </c>
      <c r="I62" s="14">
        <v>3695</v>
      </c>
      <c r="J62" s="23">
        <v>7212</v>
      </c>
    </row>
    <row r="63" spans="4:12" ht="28.5" customHeight="1" thickBot="1">
      <c r="D63" s="192"/>
      <c r="E63" s="172"/>
      <c r="F63" s="57" t="s">
        <v>103</v>
      </c>
      <c r="G63" s="58" t="s">
        <v>104</v>
      </c>
      <c r="H63" s="24">
        <v>1572</v>
      </c>
      <c r="I63" s="24">
        <v>4741</v>
      </c>
      <c r="J63" s="25">
        <v>6313</v>
      </c>
      <c r="K63" s="68">
        <f>SUM(J53:J63)</f>
        <v>355347</v>
      </c>
      <c r="L63" s="70">
        <f>K63</f>
        <v>355347</v>
      </c>
    </row>
    <row r="64" spans="13:16" ht="28.5" customHeight="1" thickBot="1">
      <c r="M64"/>
      <c r="N64"/>
      <c r="O64"/>
      <c r="P64"/>
    </row>
    <row r="65" spans="6:10" ht="28.5" customHeight="1" thickBot="1">
      <c r="F65" s="118" t="s">
        <v>116</v>
      </c>
      <c r="G65" s="119" t="s">
        <v>84</v>
      </c>
      <c r="H65" s="120">
        <v>80593</v>
      </c>
      <c r="I65" s="120">
        <v>1324</v>
      </c>
      <c r="J65" s="121">
        <v>81917</v>
      </c>
    </row>
    <row r="66" spans="6:12" s="59" customFormat="1" ht="28.5" customHeight="1" thickBot="1">
      <c r="F66" s="60"/>
      <c r="G66" s="61"/>
      <c r="H66" s="126"/>
      <c r="I66" s="126"/>
      <c r="J66" s="126"/>
      <c r="L66" s="71"/>
    </row>
    <row r="67" spans="7:15" ht="28.5" customHeight="1" thickBot="1">
      <c r="G67" s="3" t="s">
        <v>10</v>
      </c>
      <c r="K67" s="67"/>
      <c r="L67" s="11">
        <f>J65+L63+L52+L40+L26+L17</f>
        <v>2322684</v>
      </c>
      <c r="M67" s="1"/>
      <c r="N67" s="1"/>
      <c r="O67" s="1"/>
    </row>
    <row r="68" ht="12.75">
      <c r="K68" s="7"/>
    </row>
    <row r="69" spans="4:7" ht="12.75">
      <c r="D69" s="1" t="s">
        <v>124</v>
      </c>
      <c r="F69" s="2" t="s">
        <v>13</v>
      </c>
      <c r="G69" s="72" t="s">
        <v>125</v>
      </c>
    </row>
    <row r="70" spans="6:11" ht="12.75">
      <c r="F70" s="2" t="s">
        <v>14</v>
      </c>
      <c r="G70" s="72" t="s">
        <v>126</v>
      </c>
      <c r="H70" s="10"/>
      <c r="I70" s="10"/>
      <c r="J70" s="10"/>
      <c r="K70" s="4"/>
    </row>
    <row r="71" spans="6:11" ht="12.75">
      <c r="F71" s="2" t="s">
        <v>116</v>
      </c>
      <c r="G71" s="72" t="s">
        <v>127</v>
      </c>
      <c r="K71" s="4"/>
    </row>
    <row r="72" ht="12.75">
      <c r="K72" s="4"/>
    </row>
    <row r="73" ht="12.75">
      <c r="K73" s="4"/>
    </row>
    <row r="74" ht="12.75">
      <c r="K74" s="4"/>
    </row>
    <row r="75" ht="12.75">
      <c r="K75" s="4"/>
    </row>
    <row r="76" ht="12.75">
      <c r="K76" s="4"/>
    </row>
    <row r="77" ht="12.75">
      <c r="K77" s="4"/>
    </row>
  </sheetData>
  <sheetProtection/>
  <mergeCells count="17">
    <mergeCell ref="D41:D52"/>
    <mergeCell ref="D53:D63"/>
    <mergeCell ref="E27:E32"/>
    <mergeCell ref="E33:E40"/>
    <mergeCell ref="D5:D17"/>
    <mergeCell ref="D18:D26"/>
    <mergeCell ref="D27:D40"/>
    <mergeCell ref="E1:J2"/>
    <mergeCell ref="E53:E63"/>
    <mergeCell ref="F4:G4"/>
    <mergeCell ref="E3:J3"/>
    <mergeCell ref="E5:E9"/>
    <mergeCell ref="E10:E17"/>
    <mergeCell ref="E41:E49"/>
    <mergeCell ref="E50:E52"/>
    <mergeCell ref="E18:E23"/>
    <mergeCell ref="E24:E26"/>
  </mergeCells>
  <printOptions horizontalCentered="1" verticalCentered="1"/>
  <pageMargins left="0.75" right="0.433070866141732" top="0.236220472440945" bottom="1" header="0" footer="0"/>
  <pageSetup fitToHeight="1" fitToWidth="1" horizontalDpi="300" verticalDpi="300" orientation="portrait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Q80"/>
  <sheetViews>
    <sheetView showGridLines="0" showRowColHeaders="0" tabSelected="1" zoomScale="95" zoomScaleNormal="95" zoomScalePageLayoutView="0" workbookViewId="0" topLeftCell="C1">
      <selection activeCell="H13" sqref="H13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3.7109375" style="3" customWidth="1"/>
    <col min="7" max="7" width="8.421875" style="9" customWidth="1"/>
    <col min="8" max="8" width="7.421875" style="13" customWidth="1"/>
    <col min="9" max="9" width="9.421875" style="9" customWidth="1"/>
    <col min="10" max="10" width="15.7109375" style="1" customWidth="1"/>
    <col min="11" max="11" width="11.421875" style="15" customWidth="1"/>
    <col min="12" max="16384" width="11.421875" style="1" customWidth="1"/>
  </cols>
  <sheetData>
    <row r="1" ht="12.75">
      <c r="G1" s="3"/>
    </row>
    <row r="2" ht="12.75">
      <c r="K2" s="1"/>
    </row>
    <row r="3" ht="12.75">
      <c r="K3" s="1"/>
    </row>
    <row r="4" spans="4:15" ht="12.75">
      <c r="D4" s="169" t="s">
        <v>11</v>
      </c>
      <c r="E4" s="169"/>
      <c r="F4" s="169"/>
      <c r="G4" s="169"/>
      <c r="H4" s="169"/>
      <c r="I4" s="169"/>
      <c r="K4" s="1"/>
      <c r="M4" s="83"/>
      <c r="N4" s="83"/>
      <c r="O4" s="83"/>
    </row>
    <row r="5" spans="4:15" ht="12.75">
      <c r="D5" s="169"/>
      <c r="E5" s="169"/>
      <c r="F5" s="169"/>
      <c r="G5" s="169"/>
      <c r="H5" s="169"/>
      <c r="I5" s="169"/>
      <c r="K5" s="1"/>
      <c r="M5" s="83"/>
      <c r="N5" s="83"/>
      <c r="O5" s="83"/>
    </row>
    <row r="6" spans="4:15" ht="38.25" customHeight="1">
      <c r="D6" s="174" t="s">
        <v>153</v>
      </c>
      <c r="E6" s="174"/>
      <c r="F6" s="174"/>
      <c r="G6" s="174"/>
      <c r="H6" s="174"/>
      <c r="I6" s="174"/>
      <c r="K6" s="1"/>
      <c r="M6" s="174"/>
      <c r="N6" s="174"/>
      <c r="O6" s="174"/>
    </row>
    <row r="7" spans="5:15" ht="30.75" customHeight="1" thickBot="1">
      <c r="E7" s="173" t="s">
        <v>12</v>
      </c>
      <c r="F7" s="173"/>
      <c r="G7" s="8" t="s">
        <v>13</v>
      </c>
      <c r="H7" s="12" t="s">
        <v>14</v>
      </c>
      <c r="I7" s="8" t="s">
        <v>10</v>
      </c>
      <c r="K7" s="1"/>
      <c r="M7" s="8"/>
      <c r="N7" s="12"/>
      <c r="O7" s="8"/>
    </row>
    <row r="8" spans="4:17" ht="12.75" customHeight="1">
      <c r="D8" s="202" t="s">
        <v>15</v>
      </c>
      <c r="E8" s="140" t="s">
        <v>4</v>
      </c>
      <c r="F8" s="21" t="s">
        <v>22</v>
      </c>
      <c r="G8" s="73">
        <v>448891</v>
      </c>
      <c r="H8" s="73">
        <v>56004</v>
      </c>
      <c r="I8" s="74">
        <v>504895</v>
      </c>
      <c r="K8" s="1"/>
      <c r="M8" s="117"/>
      <c r="O8" s="81"/>
      <c r="P8" s="5"/>
      <c r="Q8" s="5"/>
    </row>
    <row r="9" spans="4:17" ht="12.75" customHeight="1">
      <c r="D9" s="203"/>
      <c r="E9" s="141" t="s">
        <v>9</v>
      </c>
      <c r="F9" s="14" t="s">
        <v>35</v>
      </c>
      <c r="G9" s="63">
        <v>69537</v>
      </c>
      <c r="H9" s="63">
        <v>20612</v>
      </c>
      <c r="I9" s="75">
        <v>90149</v>
      </c>
      <c r="J9" s="104"/>
      <c r="K9" s="1"/>
      <c r="M9" s="117"/>
      <c r="O9" s="81"/>
      <c r="P9" s="5"/>
      <c r="Q9" s="5"/>
    </row>
    <row r="10" spans="4:17" ht="12.75" customHeight="1">
      <c r="D10" s="203"/>
      <c r="E10" s="141" t="s">
        <v>31</v>
      </c>
      <c r="F10" s="14" t="s">
        <v>32</v>
      </c>
      <c r="G10" s="63">
        <v>34507</v>
      </c>
      <c r="H10" s="63">
        <v>33111</v>
      </c>
      <c r="I10" s="75">
        <v>67618</v>
      </c>
      <c r="J10" s="104"/>
      <c r="K10" s="1"/>
      <c r="M10" s="117"/>
      <c r="O10" s="81"/>
      <c r="P10" s="5"/>
      <c r="Q10" s="5"/>
    </row>
    <row r="11" spans="4:17" ht="12.75" customHeight="1">
      <c r="D11" s="203"/>
      <c r="E11" s="141" t="s">
        <v>27</v>
      </c>
      <c r="F11" s="14" t="s">
        <v>28</v>
      </c>
      <c r="G11" s="63">
        <v>13245</v>
      </c>
      <c r="H11" s="63">
        <v>19744</v>
      </c>
      <c r="I11" s="75">
        <v>32989</v>
      </c>
      <c r="J11" s="104"/>
      <c r="K11" s="1"/>
      <c r="M11" s="117"/>
      <c r="O11" s="81"/>
      <c r="P11" s="5"/>
      <c r="Q11" s="5"/>
    </row>
    <row r="12" spans="4:17" ht="12.75" customHeight="1">
      <c r="D12" s="203"/>
      <c r="E12" s="141" t="s">
        <v>16</v>
      </c>
      <c r="F12" s="14" t="s">
        <v>17</v>
      </c>
      <c r="G12" s="63">
        <v>20030</v>
      </c>
      <c r="H12" s="63">
        <v>9965</v>
      </c>
      <c r="I12" s="75">
        <v>29995</v>
      </c>
      <c r="J12" s="104"/>
      <c r="K12" s="1"/>
      <c r="M12" s="117"/>
      <c r="O12" s="81"/>
      <c r="P12" s="5"/>
      <c r="Q12" s="5"/>
    </row>
    <row r="13" spans="4:17" ht="12.75" customHeight="1">
      <c r="D13" s="203"/>
      <c r="E13" s="141" t="s">
        <v>36</v>
      </c>
      <c r="F13" s="14" t="s">
        <v>37</v>
      </c>
      <c r="G13" s="63">
        <v>23329</v>
      </c>
      <c r="H13" s="63">
        <v>5725</v>
      </c>
      <c r="I13" s="75">
        <v>29054</v>
      </c>
      <c r="J13" s="104"/>
      <c r="K13" s="1"/>
      <c r="M13" s="117"/>
      <c r="O13" s="81"/>
      <c r="P13" s="5"/>
      <c r="Q13" s="5"/>
    </row>
    <row r="14" spans="4:17" ht="12.75" customHeight="1">
      <c r="D14" s="203"/>
      <c r="E14" s="141" t="s">
        <v>18</v>
      </c>
      <c r="F14" s="14" t="s">
        <v>19</v>
      </c>
      <c r="G14" s="63">
        <v>2000</v>
      </c>
      <c r="H14" s="63">
        <v>26528</v>
      </c>
      <c r="I14" s="75">
        <v>28528</v>
      </c>
      <c r="J14" s="104"/>
      <c r="K14" s="1"/>
      <c r="M14" s="117"/>
      <c r="O14" s="81"/>
      <c r="P14" s="5"/>
      <c r="Q14" s="5"/>
    </row>
    <row r="15" spans="4:17" ht="12.75" customHeight="1">
      <c r="D15" s="203"/>
      <c r="E15" s="141" t="s">
        <v>23</v>
      </c>
      <c r="F15" s="14" t="s">
        <v>24</v>
      </c>
      <c r="G15" s="63">
        <v>17780</v>
      </c>
      <c r="H15" s="63">
        <v>5894</v>
      </c>
      <c r="I15" s="75">
        <v>23674</v>
      </c>
      <c r="J15" s="104"/>
      <c r="K15" s="1"/>
      <c r="M15" s="117"/>
      <c r="O15" s="81"/>
      <c r="P15" s="5"/>
      <c r="Q15" s="5"/>
    </row>
    <row r="16" spans="4:17" ht="12.75" customHeight="1">
      <c r="D16" s="203"/>
      <c r="E16" s="141" t="s">
        <v>33</v>
      </c>
      <c r="F16" s="14" t="s">
        <v>34</v>
      </c>
      <c r="G16" s="63">
        <v>14038</v>
      </c>
      <c r="H16" s="63">
        <v>6139</v>
      </c>
      <c r="I16" s="75">
        <v>20177</v>
      </c>
      <c r="J16" s="104"/>
      <c r="K16" s="1"/>
      <c r="M16" s="117"/>
      <c r="O16" s="81"/>
      <c r="P16" s="5"/>
      <c r="Q16" s="5"/>
    </row>
    <row r="17" spans="4:17" ht="12.75" customHeight="1">
      <c r="D17" s="203"/>
      <c r="E17" s="141" t="s">
        <v>38</v>
      </c>
      <c r="F17" s="14" t="s">
        <v>39</v>
      </c>
      <c r="G17" s="63">
        <v>11265</v>
      </c>
      <c r="H17" s="63">
        <v>3088</v>
      </c>
      <c r="I17" s="75">
        <v>14353</v>
      </c>
      <c r="J17" s="104"/>
      <c r="K17" s="1"/>
      <c r="M17" s="117"/>
      <c r="O17" s="81"/>
      <c r="P17" s="5"/>
      <c r="Q17" s="5"/>
    </row>
    <row r="18" spans="4:17" ht="12.75" customHeight="1">
      <c r="D18" s="203"/>
      <c r="E18" s="141" t="s">
        <v>20</v>
      </c>
      <c r="F18" s="14" t="s">
        <v>21</v>
      </c>
      <c r="G18" s="63">
        <v>7888</v>
      </c>
      <c r="H18" s="63">
        <v>1746</v>
      </c>
      <c r="I18" s="75">
        <v>9634</v>
      </c>
      <c r="J18" s="104"/>
      <c r="K18" s="1"/>
      <c r="M18" s="117"/>
      <c r="O18" s="81"/>
      <c r="P18" s="5"/>
      <c r="Q18" s="5"/>
    </row>
    <row r="19" spans="4:17" ht="12.75" customHeight="1">
      <c r="D19" s="203"/>
      <c r="E19" s="141" t="s">
        <v>29</v>
      </c>
      <c r="F19" s="14" t="s">
        <v>30</v>
      </c>
      <c r="G19" s="63">
        <v>3869</v>
      </c>
      <c r="H19" s="63">
        <v>3835</v>
      </c>
      <c r="I19" s="75">
        <v>7704</v>
      </c>
      <c r="J19" s="104"/>
      <c r="K19" s="1"/>
      <c r="M19" s="117"/>
      <c r="O19" s="81"/>
      <c r="P19" s="5"/>
      <c r="Q19" s="5"/>
    </row>
    <row r="20" spans="4:17" ht="13.5" customHeight="1" thickBot="1">
      <c r="D20" s="204"/>
      <c r="E20" s="142" t="s">
        <v>25</v>
      </c>
      <c r="F20" s="24" t="s">
        <v>26</v>
      </c>
      <c r="G20" s="76">
        <v>1344</v>
      </c>
      <c r="H20" s="76">
        <v>4435</v>
      </c>
      <c r="I20" s="77">
        <v>5779</v>
      </c>
      <c r="J20" s="143">
        <f>SUM(I8:I20)</f>
        <v>864549</v>
      </c>
      <c r="K20" s="1"/>
      <c r="M20" s="117"/>
      <c r="O20" s="81"/>
      <c r="P20" s="5"/>
      <c r="Q20" s="5"/>
    </row>
    <row r="21" spans="4:17" ht="12.75">
      <c r="D21" s="205" t="s">
        <v>40</v>
      </c>
      <c r="E21" s="144" t="s">
        <v>5</v>
      </c>
      <c r="F21" s="145" t="s">
        <v>48</v>
      </c>
      <c r="G21" s="145">
        <v>135362</v>
      </c>
      <c r="H21" s="145">
        <v>3104</v>
      </c>
      <c r="I21" s="146">
        <v>138466</v>
      </c>
      <c r="J21" s="147"/>
      <c r="K21" s="1"/>
      <c r="M21" s="117"/>
      <c r="O21" s="81"/>
      <c r="P21" s="5"/>
      <c r="Q21" s="5"/>
    </row>
    <row r="22" spans="4:17" ht="12.75">
      <c r="D22" s="206"/>
      <c r="E22" s="148" t="s">
        <v>41</v>
      </c>
      <c r="F22" s="149" t="s">
        <v>142</v>
      </c>
      <c r="G22" s="149">
        <v>25504</v>
      </c>
      <c r="H22" s="149">
        <v>19924</v>
      </c>
      <c r="I22" s="150">
        <v>45428</v>
      </c>
      <c r="J22" s="104"/>
      <c r="K22" s="1"/>
      <c r="M22" s="117"/>
      <c r="O22" s="81"/>
      <c r="P22" s="5"/>
      <c r="Q22" s="5"/>
    </row>
    <row r="23" spans="4:17" ht="12.75">
      <c r="D23" s="206"/>
      <c r="E23" s="148" t="s">
        <v>1</v>
      </c>
      <c r="F23" s="149" t="s">
        <v>43</v>
      </c>
      <c r="G23" s="149">
        <v>25175</v>
      </c>
      <c r="H23" s="149">
        <v>11387</v>
      </c>
      <c r="I23" s="150">
        <v>36562</v>
      </c>
      <c r="J23" s="104"/>
      <c r="K23" s="1"/>
      <c r="M23" s="117"/>
      <c r="O23" s="81"/>
      <c r="P23" s="5"/>
      <c r="Q23" s="5"/>
    </row>
    <row r="24" spans="4:17" ht="12.75">
      <c r="D24" s="206"/>
      <c r="E24" s="148" t="s">
        <v>42</v>
      </c>
      <c r="F24" s="149" t="s">
        <v>128</v>
      </c>
      <c r="G24" s="149">
        <v>18636</v>
      </c>
      <c r="H24" s="149">
        <v>1949</v>
      </c>
      <c r="I24" s="150">
        <v>20585</v>
      </c>
      <c r="J24" s="104"/>
      <c r="K24" s="1"/>
      <c r="M24" s="117"/>
      <c r="O24" s="81"/>
      <c r="P24" s="5"/>
      <c r="Q24" s="5"/>
    </row>
    <row r="25" spans="4:17" ht="12.75">
      <c r="D25" s="206"/>
      <c r="E25" s="148" t="s">
        <v>51</v>
      </c>
      <c r="F25" s="149" t="s">
        <v>52</v>
      </c>
      <c r="G25" s="149">
        <v>13798</v>
      </c>
      <c r="H25" s="149">
        <v>5718</v>
      </c>
      <c r="I25" s="150">
        <v>19516</v>
      </c>
      <c r="J25" s="104"/>
      <c r="K25" s="1"/>
      <c r="M25" s="117"/>
      <c r="O25" s="81"/>
      <c r="P25" s="5"/>
      <c r="Q25" s="5"/>
    </row>
    <row r="26" spans="4:17" ht="12.75">
      <c r="D26" s="206"/>
      <c r="E26" s="148" t="s">
        <v>53</v>
      </c>
      <c r="F26" s="149" t="s">
        <v>129</v>
      </c>
      <c r="G26" s="149">
        <v>14336</v>
      </c>
      <c r="H26" s="149">
        <v>4122</v>
      </c>
      <c r="I26" s="150">
        <v>18458</v>
      </c>
      <c r="J26" s="104"/>
      <c r="K26" s="1"/>
      <c r="M26" s="117"/>
      <c r="O26" s="81"/>
      <c r="P26" s="5"/>
      <c r="Q26" s="5"/>
    </row>
    <row r="27" spans="4:17" ht="12.75">
      <c r="D27" s="206"/>
      <c r="E27" s="148" t="s">
        <v>46</v>
      </c>
      <c r="F27" s="149" t="s">
        <v>47</v>
      </c>
      <c r="G27" s="149">
        <v>6906</v>
      </c>
      <c r="H27" s="149">
        <v>3391</v>
      </c>
      <c r="I27" s="150">
        <v>10297</v>
      </c>
      <c r="J27" s="104"/>
      <c r="K27" s="1"/>
      <c r="M27" s="117"/>
      <c r="O27" s="81"/>
      <c r="P27" s="5"/>
      <c r="Q27" s="5"/>
    </row>
    <row r="28" spans="4:17" ht="12.75">
      <c r="D28" s="206"/>
      <c r="E28" s="148" t="s">
        <v>49</v>
      </c>
      <c r="F28" s="149" t="s">
        <v>50</v>
      </c>
      <c r="G28" s="149">
        <v>6343</v>
      </c>
      <c r="H28" s="149">
        <v>1981</v>
      </c>
      <c r="I28" s="150">
        <v>8324</v>
      </c>
      <c r="J28" s="104"/>
      <c r="K28" s="1"/>
      <c r="M28" s="117"/>
      <c r="O28" s="81"/>
      <c r="P28" s="5"/>
      <c r="Q28" s="5"/>
    </row>
    <row r="29" spans="4:17" ht="13.5" thickBot="1">
      <c r="D29" s="206"/>
      <c r="E29" s="151" t="s">
        <v>44</v>
      </c>
      <c r="F29" s="152" t="s">
        <v>45</v>
      </c>
      <c r="G29" s="152">
        <v>4215</v>
      </c>
      <c r="H29" s="152">
        <v>3266</v>
      </c>
      <c r="I29" s="153">
        <v>7481</v>
      </c>
      <c r="J29" s="143">
        <f>SUM(I21:I29)</f>
        <v>305117</v>
      </c>
      <c r="K29" s="1"/>
      <c r="M29" s="117"/>
      <c r="O29" s="81"/>
      <c r="P29" s="5"/>
      <c r="Q29" s="5"/>
    </row>
    <row r="30" spans="4:17" ht="12.75">
      <c r="D30" s="207" t="s">
        <v>54</v>
      </c>
      <c r="E30" s="140" t="s">
        <v>8</v>
      </c>
      <c r="F30" s="21" t="s">
        <v>73</v>
      </c>
      <c r="G30" s="73">
        <v>58602</v>
      </c>
      <c r="H30" s="73">
        <v>5435</v>
      </c>
      <c r="I30" s="74">
        <v>64037</v>
      </c>
      <c r="J30" s="147"/>
      <c r="K30" s="1"/>
      <c r="M30" s="117"/>
      <c r="O30" s="81"/>
      <c r="P30" s="5"/>
      <c r="Q30" s="5"/>
    </row>
    <row r="31" spans="4:17" ht="12.75">
      <c r="D31" s="208"/>
      <c r="E31" s="141" t="s">
        <v>7</v>
      </c>
      <c r="F31" s="14" t="s">
        <v>133</v>
      </c>
      <c r="G31" s="63">
        <v>50367</v>
      </c>
      <c r="H31" s="63">
        <v>847</v>
      </c>
      <c r="I31" s="75">
        <v>51214</v>
      </c>
      <c r="J31" s="104"/>
      <c r="K31" s="1"/>
      <c r="M31" s="117"/>
      <c r="O31" s="81"/>
      <c r="P31" s="5"/>
      <c r="Q31" s="5"/>
    </row>
    <row r="32" spans="4:17" ht="12.75">
      <c r="D32" s="208"/>
      <c r="E32" s="141" t="s">
        <v>58</v>
      </c>
      <c r="F32" s="14" t="s">
        <v>131</v>
      </c>
      <c r="G32" s="63">
        <v>24056</v>
      </c>
      <c r="H32" s="63">
        <v>19975</v>
      </c>
      <c r="I32" s="75">
        <v>44031</v>
      </c>
      <c r="J32" s="104"/>
      <c r="K32" s="1"/>
      <c r="M32" s="117"/>
      <c r="O32" s="81"/>
      <c r="P32" s="5"/>
      <c r="Q32" s="5"/>
    </row>
    <row r="33" spans="4:17" ht="12.75">
      <c r="D33" s="208"/>
      <c r="E33" s="141" t="s">
        <v>72</v>
      </c>
      <c r="F33" s="14" t="s">
        <v>132</v>
      </c>
      <c r="G33" s="63">
        <v>33451</v>
      </c>
      <c r="H33" s="63">
        <v>9973</v>
      </c>
      <c r="I33" s="75">
        <v>43424</v>
      </c>
      <c r="J33" s="104"/>
      <c r="K33" s="1"/>
      <c r="M33" s="117"/>
      <c r="O33" s="81"/>
      <c r="P33" s="5"/>
      <c r="Q33" s="5"/>
    </row>
    <row r="34" spans="4:17" ht="12.75">
      <c r="D34" s="208"/>
      <c r="E34" s="141" t="s">
        <v>3</v>
      </c>
      <c r="F34" s="14" t="s">
        <v>63</v>
      </c>
      <c r="G34" s="63">
        <v>25144</v>
      </c>
      <c r="H34" s="63">
        <v>14144</v>
      </c>
      <c r="I34" s="75">
        <v>39288</v>
      </c>
      <c r="J34" s="104"/>
      <c r="K34" s="1"/>
      <c r="M34" s="117"/>
      <c r="O34" s="81"/>
      <c r="P34" s="5"/>
      <c r="Q34" s="5"/>
    </row>
    <row r="35" spans="4:17" ht="12.75">
      <c r="D35" s="208"/>
      <c r="E35" s="141" t="s">
        <v>64</v>
      </c>
      <c r="F35" s="14" t="s">
        <v>65</v>
      </c>
      <c r="G35" s="63">
        <v>15436</v>
      </c>
      <c r="H35" s="63">
        <v>12242</v>
      </c>
      <c r="I35" s="75">
        <v>27678</v>
      </c>
      <c r="J35" s="104"/>
      <c r="K35" s="1"/>
      <c r="M35" s="117"/>
      <c r="O35" s="81"/>
      <c r="P35" s="5"/>
      <c r="Q35" s="5"/>
    </row>
    <row r="36" spans="4:17" ht="12.75">
      <c r="D36" s="208"/>
      <c r="E36" s="141" t="s">
        <v>59</v>
      </c>
      <c r="F36" s="14" t="s">
        <v>60</v>
      </c>
      <c r="G36" s="63">
        <v>7891</v>
      </c>
      <c r="H36" s="63">
        <v>9248</v>
      </c>
      <c r="I36" s="75">
        <v>17139</v>
      </c>
      <c r="J36" s="104"/>
      <c r="K36" s="1"/>
      <c r="M36" s="117"/>
      <c r="O36" s="81"/>
      <c r="P36" s="5"/>
      <c r="Q36" s="5"/>
    </row>
    <row r="37" spans="4:17" ht="12.75">
      <c r="D37" s="208"/>
      <c r="E37" s="141" t="s">
        <v>66</v>
      </c>
      <c r="F37" s="14" t="s">
        <v>67</v>
      </c>
      <c r="G37" s="63">
        <v>6192</v>
      </c>
      <c r="H37" s="63">
        <v>10805</v>
      </c>
      <c r="I37" s="75">
        <v>16997</v>
      </c>
      <c r="J37" s="104"/>
      <c r="K37" s="1"/>
      <c r="M37" s="117"/>
      <c r="O37" s="81"/>
      <c r="P37" s="5"/>
      <c r="Q37" s="5"/>
    </row>
    <row r="38" spans="4:17" ht="12.75">
      <c r="D38" s="208"/>
      <c r="E38" s="141" t="s">
        <v>55</v>
      </c>
      <c r="F38" s="14" t="s">
        <v>130</v>
      </c>
      <c r="G38" s="63">
        <v>6344</v>
      </c>
      <c r="H38" s="63">
        <v>10488</v>
      </c>
      <c r="I38" s="75">
        <v>16832</v>
      </c>
      <c r="J38" s="104"/>
      <c r="K38" s="1"/>
      <c r="M38" s="117"/>
      <c r="O38" s="81"/>
      <c r="P38" s="5"/>
      <c r="Q38" s="5"/>
    </row>
    <row r="39" spans="4:17" ht="12.75">
      <c r="D39" s="208"/>
      <c r="E39" s="141" t="s">
        <v>70</v>
      </c>
      <c r="F39" s="14" t="s">
        <v>71</v>
      </c>
      <c r="G39" s="63">
        <v>10102</v>
      </c>
      <c r="H39" s="63">
        <v>5526</v>
      </c>
      <c r="I39" s="75">
        <v>15628</v>
      </c>
      <c r="J39" s="104"/>
      <c r="K39" s="1"/>
      <c r="M39" s="117"/>
      <c r="O39" s="81"/>
      <c r="P39" s="5"/>
      <c r="Q39" s="5"/>
    </row>
    <row r="40" spans="4:17" ht="12.75">
      <c r="D40" s="208"/>
      <c r="E40" s="141" t="s">
        <v>56</v>
      </c>
      <c r="F40" s="14" t="s">
        <v>57</v>
      </c>
      <c r="G40" s="63">
        <v>7335</v>
      </c>
      <c r="H40" s="63">
        <v>3637</v>
      </c>
      <c r="I40" s="75">
        <v>10972</v>
      </c>
      <c r="J40" s="104"/>
      <c r="K40" s="1"/>
      <c r="M40" s="117"/>
      <c r="O40" s="81"/>
      <c r="P40" s="5"/>
      <c r="Q40" s="5"/>
    </row>
    <row r="41" spans="4:17" ht="12.75">
      <c r="D41" s="208"/>
      <c r="E41" s="141" t="s">
        <v>61</v>
      </c>
      <c r="F41" s="14" t="s">
        <v>62</v>
      </c>
      <c r="G41" s="63">
        <v>824</v>
      </c>
      <c r="H41" s="63">
        <v>5062</v>
      </c>
      <c r="I41" s="75">
        <v>5886</v>
      </c>
      <c r="J41" s="104"/>
      <c r="K41" s="1"/>
      <c r="M41" s="117"/>
      <c r="O41" s="81"/>
      <c r="P41" s="5"/>
      <c r="Q41" s="5"/>
    </row>
    <row r="42" spans="4:17" ht="12.75">
      <c r="D42" s="208"/>
      <c r="E42" s="141" t="s">
        <v>68</v>
      </c>
      <c r="F42" s="14" t="s">
        <v>69</v>
      </c>
      <c r="G42" s="63">
        <v>2033</v>
      </c>
      <c r="H42" s="63">
        <v>3192</v>
      </c>
      <c r="I42" s="75">
        <v>5225</v>
      </c>
      <c r="K42" s="1"/>
      <c r="M42" s="117"/>
      <c r="O42" s="81"/>
      <c r="P42" s="5"/>
      <c r="Q42" s="5"/>
    </row>
    <row r="43" spans="4:17" ht="13.5" thickBot="1">
      <c r="D43" s="209"/>
      <c r="E43" s="142" t="s">
        <v>109</v>
      </c>
      <c r="F43" s="24" t="s">
        <v>110</v>
      </c>
      <c r="G43" s="76">
        <v>274</v>
      </c>
      <c r="H43" s="76">
        <v>4002</v>
      </c>
      <c r="I43" s="77">
        <v>4276</v>
      </c>
      <c r="J43" s="143">
        <f>SUM(I30:I43)</f>
        <v>362627</v>
      </c>
      <c r="K43" s="1"/>
      <c r="M43" s="117"/>
      <c r="O43" s="81"/>
      <c r="P43" s="5"/>
      <c r="Q43" s="5"/>
    </row>
    <row r="44" spans="4:17" ht="12.75" customHeight="1">
      <c r="D44" s="210" t="s">
        <v>74</v>
      </c>
      <c r="E44" s="144" t="s">
        <v>0</v>
      </c>
      <c r="F44" s="145" t="s">
        <v>80</v>
      </c>
      <c r="G44" s="145">
        <v>181664</v>
      </c>
      <c r="H44" s="145">
        <v>8369</v>
      </c>
      <c r="I44" s="146">
        <v>190033</v>
      </c>
      <c r="J44" s="104"/>
      <c r="K44" s="1"/>
      <c r="M44" s="117"/>
      <c r="O44" s="81"/>
      <c r="P44" s="5"/>
      <c r="Q44" s="5"/>
    </row>
    <row r="45" spans="4:17" ht="12.75">
      <c r="D45" s="210"/>
      <c r="E45" s="148" t="s">
        <v>84</v>
      </c>
      <c r="F45" s="149" t="s">
        <v>85</v>
      </c>
      <c r="G45" s="149">
        <v>31395</v>
      </c>
      <c r="H45" s="149">
        <v>10556</v>
      </c>
      <c r="I45" s="150">
        <v>41951</v>
      </c>
      <c r="J45" s="104"/>
      <c r="K45" s="1"/>
      <c r="M45" s="117"/>
      <c r="O45" s="81"/>
      <c r="P45" s="5"/>
      <c r="Q45" s="5"/>
    </row>
    <row r="46" spans="4:17" ht="12.75">
      <c r="D46" s="210"/>
      <c r="E46" s="148" t="s">
        <v>75</v>
      </c>
      <c r="F46" s="149" t="s">
        <v>134</v>
      </c>
      <c r="G46" s="149">
        <v>4601</v>
      </c>
      <c r="H46" s="149">
        <v>29230</v>
      </c>
      <c r="I46" s="150">
        <v>33831</v>
      </c>
      <c r="J46" s="104"/>
      <c r="K46" s="1"/>
      <c r="M46" s="117"/>
      <c r="O46" s="81"/>
      <c r="P46" s="5"/>
      <c r="Q46" s="5"/>
    </row>
    <row r="47" spans="4:17" ht="12.75">
      <c r="D47" s="210"/>
      <c r="E47" s="148" t="s">
        <v>89</v>
      </c>
      <c r="F47" s="149" t="s">
        <v>90</v>
      </c>
      <c r="G47" s="149">
        <v>16292</v>
      </c>
      <c r="H47" s="149">
        <v>3532</v>
      </c>
      <c r="I47" s="150">
        <v>19824</v>
      </c>
      <c r="J47" s="104"/>
      <c r="K47" s="1"/>
      <c r="M47" s="117"/>
      <c r="O47" s="81"/>
      <c r="P47" s="5"/>
      <c r="Q47" s="5"/>
    </row>
    <row r="48" spans="4:17" ht="12.75">
      <c r="D48" s="210"/>
      <c r="E48" s="148" t="s">
        <v>88</v>
      </c>
      <c r="F48" s="149" t="s">
        <v>137</v>
      </c>
      <c r="G48" s="149">
        <v>14018</v>
      </c>
      <c r="H48" s="149">
        <v>5082</v>
      </c>
      <c r="I48" s="150">
        <v>19100</v>
      </c>
      <c r="J48" s="104"/>
      <c r="K48" s="1"/>
      <c r="M48" s="117"/>
      <c r="O48" s="81"/>
      <c r="P48" s="5"/>
      <c r="Q48" s="5"/>
    </row>
    <row r="49" spans="4:17" ht="12.75">
      <c r="D49" s="210"/>
      <c r="E49" s="148" t="s">
        <v>82</v>
      </c>
      <c r="F49" s="149" t="s">
        <v>83</v>
      </c>
      <c r="G49" s="149">
        <v>8289</v>
      </c>
      <c r="H49" s="149">
        <v>10341</v>
      </c>
      <c r="I49" s="150">
        <v>18630</v>
      </c>
      <c r="J49" s="104"/>
      <c r="K49" s="1"/>
      <c r="M49" s="117"/>
      <c r="O49" s="81"/>
      <c r="P49" s="5"/>
      <c r="Q49" s="5"/>
    </row>
    <row r="50" spans="4:17" ht="12.75">
      <c r="D50" s="210"/>
      <c r="E50" s="148" t="s">
        <v>87</v>
      </c>
      <c r="F50" s="149" t="s">
        <v>136</v>
      </c>
      <c r="G50" s="149">
        <v>5265</v>
      </c>
      <c r="H50" s="149">
        <v>5469</v>
      </c>
      <c r="I50" s="150">
        <v>10734</v>
      </c>
      <c r="J50" s="104"/>
      <c r="K50" s="1"/>
      <c r="M50" s="117"/>
      <c r="O50" s="81"/>
      <c r="P50" s="5"/>
      <c r="Q50" s="5"/>
    </row>
    <row r="51" spans="4:17" ht="12.75">
      <c r="D51" s="210"/>
      <c r="E51" s="148" t="s">
        <v>78</v>
      </c>
      <c r="F51" s="149" t="s">
        <v>79</v>
      </c>
      <c r="G51" s="149">
        <v>3792</v>
      </c>
      <c r="H51" s="149">
        <v>2253</v>
      </c>
      <c r="I51" s="150">
        <v>6045</v>
      </c>
      <c r="J51" s="104"/>
      <c r="K51" s="1"/>
      <c r="M51" s="117"/>
      <c r="O51" s="81"/>
      <c r="P51" s="5"/>
      <c r="Q51" s="5"/>
    </row>
    <row r="52" spans="4:17" ht="12.75">
      <c r="D52" s="210"/>
      <c r="E52" s="148" t="s">
        <v>86</v>
      </c>
      <c r="F52" s="149" t="s">
        <v>135</v>
      </c>
      <c r="G52" s="149">
        <v>3354</v>
      </c>
      <c r="H52" s="149">
        <v>2154</v>
      </c>
      <c r="I52" s="150">
        <v>5508</v>
      </c>
      <c r="J52" s="104"/>
      <c r="K52" s="1"/>
      <c r="M52" s="117"/>
      <c r="O52" s="81"/>
      <c r="P52" s="5"/>
      <c r="Q52" s="5"/>
    </row>
    <row r="53" spans="4:17" ht="12.75">
      <c r="D53" s="210"/>
      <c r="E53" s="148" t="s">
        <v>76</v>
      </c>
      <c r="F53" s="149" t="s">
        <v>77</v>
      </c>
      <c r="G53" s="149">
        <v>3256</v>
      </c>
      <c r="H53" s="149">
        <v>2146</v>
      </c>
      <c r="I53" s="150">
        <v>5402</v>
      </c>
      <c r="J53" s="104"/>
      <c r="K53" s="1"/>
      <c r="M53" s="117"/>
      <c r="O53" s="81"/>
      <c r="P53" s="5"/>
      <c r="Q53" s="5"/>
    </row>
    <row r="54" spans="4:17" ht="12.75">
      <c r="D54" s="210"/>
      <c r="E54" s="148" t="s">
        <v>140</v>
      </c>
      <c r="F54" s="149" t="s">
        <v>141</v>
      </c>
      <c r="G54" s="149">
        <v>619</v>
      </c>
      <c r="H54" s="149">
        <v>582</v>
      </c>
      <c r="I54" s="150">
        <v>1201</v>
      </c>
      <c r="K54" s="1"/>
      <c r="M54" s="117"/>
      <c r="O54" s="81"/>
      <c r="P54" s="5"/>
      <c r="Q54" s="5"/>
    </row>
    <row r="55" spans="4:17" ht="12.75" customHeight="1" thickBot="1">
      <c r="D55" s="211"/>
      <c r="E55" s="151" t="s">
        <v>81</v>
      </c>
      <c r="F55" s="152" t="s">
        <v>144</v>
      </c>
      <c r="G55" s="152">
        <v>41</v>
      </c>
      <c r="H55" s="152">
        <v>827</v>
      </c>
      <c r="I55" s="153">
        <v>868</v>
      </c>
      <c r="J55" s="143">
        <f>SUM(I44:I55)</f>
        <v>353127</v>
      </c>
      <c r="K55" s="1"/>
      <c r="M55" s="117"/>
      <c r="O55" s="81"/>
      <c r="P55" s="5"/>
      <c r="Q55" s="5"/>
    </row>
    <row r="56" spans="4:17" ht="12.75">
      <c r="D56" s="199" t="s">
        <v>91</v>
      </c>
      <c r="E56" s="140" t="s">
        <v>2</v>
      </c>
      <c r="F56" s="21" t="s">
        <v>96</v>
      </c>
      <c r="G56" s="73">
        <v>141044</v>
      </c>
      <c r="H56" s="73">
        <v>25866</v>
      </c>
      <c r="I56" s="74">
        <v>166910</v>
      </c>
      <c r="J56" s="104"/>
      <c r="K56" s="1"/>
      <c r="M56" s="117"/>
      <c r="O56" s="81"/>
      <c r="P56" s="5"/>
      <c r="Q56" s="5"/>
    </row>
    <row r="57" spans="4:17" ht="12.75">
      <c r="D57" s="200"/>
      <c r="E57" s="141" t="s">
        <v>6</v>
      </c>
      <c r="F57" s="14" t="s">
        <v>99</v>
      </c>
      <c r="G57" s="63">
        <v>50754</v>
      </c>
      <c r="H57" s="63">
        <v>5499</v>
      </c>
      <c r="I57" s="75">
        <v>56253</v>
      </c>
      <c r="J57" s="104"/>
      <c r="K57" s="1"/>
      <c r="M57" s="117"/>
      <c r="O57" s="81"/>
      <c r="P57" s="5"/>
      <c r="Q57" s="5"/>
    </row>
    <row r="58" spans="4:17" ht="12.75">
      <c r="D58" s="200"/>
      <c r="E58" s="141" t="s">
        <v>93</v>
      </c>
      <c r="F58" s="14" t="s">
        <v>143</v>
      </c>
      <c r="G58" s="63">
        <v>32448</v>
      </c>
      <c r="H58" s="63">
        <v>3363</v>
      </c>
      <c r="I58" s="75">
        <v>35811</v>
      </c>
      <c r="J58" s="104"/>
      <c r="K58" s="1"/>
      <c r="M58" s="117"/>
      <c r="O58" s="81"/>
      <c r="P58" s="5"/>
      <c r="Q58" s="5"/>
    </row>
    <row r="59" spans="4:17" ht="12.75">
      <c r="D59" s="200"/>
      <c r="E59" s="141" t="s">
        <v>100</v>
      </c>
      <c r="F59" s="14" t="s">
        <v>138</v>
      </c>
      <c r="G59" s="63">
        <v>19048</v>
      </c>
      <c r="H59" s="63">
        <v>3925</v>
      </c>
      <c r="I59" s="75">
        <v>22973</v>
      </c>
      <c r="J59" s="104"/>
      <c r="K59" s="1"/>
      <c r="M59" s="117"/>
      <c r="O59" s="81"/>
      <c r="P59" s="5"/>
      <c r="Q59" s="5"/>
    </row>
    <row r="60" spans="4:17" ht="12.75">
      <c r="D60" s="200"/>
      <c r="E60" s="141" t="s">
        <v>97</v>
      </c>
      <c r="F60" s="14" t="s">
        <v>98</v>
      </c>
      <c r="G60" s="63">
        <v>10686</v>
      </c>
      <c r="H60" s="63">
        <v>9349</v>
      </c>
      <c r="I60" s="75">
        <v>20035</v>
      </c>
      <c r="J60" s="104"/>
      <c r="K60" s="1"/>
      <c r="M60" s="117"/>
      <c r="O60" s="81"/>
      <c r="P60" s="5"/>
      <c r="Q60" s="5"/>
    </row>
    <row r="61" spans="4:17" ht="12.75">
      <c r="D61" s="200"/>
      <c r="E61" s="141" t="s">
        <v>92</v>
      </c>
      <c r="F61" s="14" t="s">
        <v>145</v>
      </c>
      <c r="G61" s="63">
        <v>15173</v>
      </c>
      <c r="H61" s="63">
        <v>3615</v>
      </c>
      <c r="I61" s="75">
        <v>18788</v>
      </c>
      <c r="J61" s="104"/>
      <c r="K61" s="1"/>
      <c r="M61" s="117"/>
      <c r="O61" s="81"/>
      <c r="P61" s="5"/>
      <c r="Q61" s="5"/>
    </row>
    <row r="62" spans="4:17" ht="12.75">
      <c r="D62" s="200"/>
      <c r="E62" s="141" t="s">
        <v>105</v>
      </c>
      <c r="F62" s="14" t="s">
        <v>106</v>
      </c>
      <c r="G62" s="63">
        <v>5504</v>
      </c>
      <c r="H62" s="63">
        <v>2005</v>
      </c>
      <c r="I62" s="75">
        <v>7509</v>
      </c>
      <c r="J62" s="104"/>
      <c r="K62" s="1"/>
      <c r="M62" s="117"/>
      <c r="O62" s="81"/>
      <c r="P62" s="5"/>
      <c r="Q62" s="5"/>
    </row>
    <row r="63" spans="4:17" ht="12.75">
      <c r="D63" s="200"/>
      <c r="E63" s="141" t="s">
        <v>94</v>
      </c>
      <c r="F63" s="14" t="s">
        <v>95</v>
      </c>
      <c r="G63" s="63">
        <v>3517</v>
      </c>
      <c r="H63" s="63">
        <v>3695</v>
      </c>
      <c r="I63" s="75">
        <v>7212</v>
      </c>
      <c r="J63" s="104"/>
      <c r="K63" s="1"/>
      <c r="M63" s="117"/>
      <c r="O63" s="81"/>
      <c r="P63" s="5"/>
      <c r="Q63" s="5"/>
    </row>
    <row r="64" spans="4:17" ht="12.75">
      <c r="D64" s="200"/>
      <c r="E64" s="141" t="s">
        <v>101</v>
      </c>
      <c r="F64" s="14" t="s">
        <v>102</v>
      </c>
      <c r="G64" s="63">
        <v>2951</v>
      </c>
      <c r="H64" s="63">
        <v>4236</v>
      </c>
      <c r="I64" s="75">
        <v>7187</v>
      </c>
      <c r="J64" s="104"/>
      <c r="K64" s="1"/>
      <c r="M64" s="117"/>
      <c r="O64" s="81"/>
      <c r="P64" s="5"/>
      <c r="Q64" s="5"/>
    </row>
    <row r="65" spans="4:17" ht="12.75">
      <c r="D65" s="200"/>
      <c r="E65" s="141" t="s">
        <v>107</v>
      </c>
      <c r="F65" s="14" t="s">
        <v>139</v>
      </c>
      <c r="G65" s="63">
        <v>4085</v>
      </c>
      <c r="H65" s="63">
        <v>2271</v>
      </c>
      <c r="I65" s="75">
        <v>6356</v>
      </c>
      <c r="K65" s="1"/>
      <c r="M65" s="117"/>
      <c r="O65" s="81"/>
      <c r="P65" s="5"/>
      <c r="Q65" s="5"/>
    </row>
    <row r="66" spans="4:17" ht="13.5" thickBot="1">
      <c r="D66" s="201"/>
      <c r="E66" s="142" t="s">
        <v>103</v>
      </c>
      <c r="F66" s="24" t="s">
        <v>104</v>
      </c>
      <c r="G66" s="76">
        <v>1572</v>
      </c>
      <c r="H66" s="76">
        <v>4741</v>
      </c>
      <c r="I66" s="77">
        <v>6313</v>
      </c>
      <c r="J66" s="143">
        <f>SUM(I56:I66)</f>
        <v>355347</v>
      </c>
      <c r="K66" s="1"/>
      <c r="M66" s="117"/>
      <c r="O66" s="81"/>
      <c r="P66" s="5"/>
      <c r="Q66" s="5"/>
    </row>
    <row r="67" spans="11:16" ht="13.5" thickBot="1">
      <c r="K67" s="1"/>
      <c r="M67" s="117"/>
      <c r="O67" s="81"/>
      <c r="P67" s="5"/>
    </row>
    <row r="68" spans="5:16" ht="13.5" thickBot="1">
      <c r="E68" s="154" t="s">
        <v>116</v>
      </c>
      <c r="F68" s="155" t="s">
        <v>84</v>
      </c>
      <c r="G68" s="120">
        <v>80593</v>
      </c>
      <c r="H68" s="120">
        <v>1324</v>
      </c>
      <c r="I68" s="120">
        <v>81917</v>
      </c>
      <c r="J68" s="121">
        <f>SUM(I68)</f>
        <v>81917</v>
      </c>
      <c r="K68" s="1"/>
      <c r="M68" s="117"/>
      <c r="O68" s="81"/>
      <c r="P68" s="5"/>
    </row>
    <row r="69" spans="11:16" ht="13.5" thickBot="1">
      <c r="K69" s="1"/>
      <c r="O69" s="81"/>
      <c r="P69" s="5"/>
    </row>
    <row r="70" spans="6:16" ht="13.5" thickBot="1">
      <c r="F70" s="3" t="s">
        <v>10</v>
      </c>
      <c r="J70" s="62">
        <f>J68+J66+J55++J43+J29+J20</f>
        <v>2322684</v>
      </c>
      <c r="K70" s="1"/>
      <c r="O70" s="81"/>
      <c r="P70" s="5"/>
    </row>
    <row r="71" spans="10:11" ht="12.75">
      <c r="J71" s="7"/>
      <c r="K71" s="1"/>
    </row>
    <row r="72" spans="4:11" ht="12.75">
      <c r="D72" s="1" t="s">
        <v>124</v>
      </c>
      <c r="K72" s="1"/>
    </row>
    <row r="73" spans="5:11" ht="12.75">
      <c r="E73" s="1"/>
      <c r="F73" s="2" t="s">
        <v>13</v>
      </c>
      <c r="G73" s="72" t="s">
        <v>125</v>
      </c>
      <c r="J73" s="4"/>
      <c r="K73" s="1"/>
    </row>
    <row r="74" spans="5:11" ht="12.75">
      <c r="E74" s="1"/>
      <c r="F74" s="2" t="s">
        <v>14</v>
      </c>
      <c r="G74" s="72" t="s">
        <v>126</v>
      </c>
      <c r="H74" s="1"/>
      <c r="I74" s="1"/>
      <c r="J74" s="4"/>
      <c r="K74" s="1"/>
    </row>
    <row r="75" spans="5:11" ht="12.75">
      <c r="E75" s="1"/>
      <c r="F75" s="2" t="s">
        <v>116</v>
      </c>
      <c r="G75" s="72" t="s">
        <v>127</v>
      </c>
      <c r="J75" s="4"/>
      <c r="K75" s="1"/>
    </row>
    <row r="76" spans="10:11" ht="12.75">
      <c r="J76" s="4"/>
      <c r="K76" s="1"/>
    </row>
    <row r="77" spans="10:11" ht="12.75">
      <c r="J77" s="4"/>
      <c r="K77" s="1"/>
    </row>
    <row r="78" spans="10:11" ht="12.75">
      <c r="J78" s="4"/>
      <c r="K78" s="1"/>
    </row>
    <row r="79" spans="10:11" ht="12.75">
      <c r="J79" s="4"/>
      <c r="K79" s="1"/>
    </row>
    <row r="80" ht="12.75">
      <c r="J80" s="4"/>
    </row>
  </sheetData>
  <sheetProtection/>
  <mergeCells count="9">
    <mergeCell ref="M6:O6"/>
    <mergeCell ref="D56:D66"/>
    <mergeCell ref="D4:I5"/>
    <mergeCell ref="E7:F7"/>
    <mergeCell ref="D6:I6"/>
    <mergeCell ref="D8:D20"/>
    <mergeCell ref="D21:D29"/>
    <mergeCell ref="D30:D43"/>
    <mergeCell ref="D44:D55"/>
  </mergeCells>
  <printOptions horizontalCentered="1" verticalCentered="1"/>
  <pageMargins left="0.75" right="0.4330708661417323" top="0.2362204724409449" bottom="1" header="0" footer="0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Q53"/>
  <sheetViews>
    <sheetView showGridLines="0" tabSelected="1" zoomScalePageLayoutView="0" workbookViewId="0" topLeftCell="C1">
      <selection activeCell="H13" sqref="H13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0.28125" style="3" bestFit="1" customWidth="1"/>
    <col min="7" max="7" width="8.421875" style="17" customWidth="1"/>
    <col min="8" max="8" width="7.421875" style="17" customWidth="1"/>
    <col min="9" max="9" width="9.421875" style="17" customWidth="1"/>
    <col min="10" max="10" width="15.7109375" style="1" customWidth="1"/>
    <col min="11" max="16" width="11.421875" style="1" customWidth="1"/>
    <col min="17" max="17" width="11.421875" style="7" customWidth="1"/>
    <col min="18" max="16384" width="11.421875" style="1" customWidth="1"/>
  </cols>
  <sheetData>
    <row r="1" spans="4:10" ht="12.75">
      <c r="D1" s="169" t="s">
        <v>111</v>
      </c>
      <c r="E1" s="169"/>
      <c r="F1" s="169"/>
      <c r="G1" s="169"/>
      <c r="H1" s="169"/>
      <c r="I1" s="169"/>
      <c r="J1" s="169"/>
    </row>
    <row r="2" spans="4:17" ht="12.75">
      <c r="D2" s="169"/>
      <c r="E2" s="169"/>
      <c r="F2" s="169"/>
      <c r="G2" s="169"/>
      <c r="H2" s="169"/>
      <c r="I2" s="169"/>
      <c r="J2" s="169"/>
      <c r="Q2" s="1"/>
    </row>
    <row r="3" spans="4:17" ht="38.25" customHeight="1">
      <c r="D3" s="174" t="s">
        <v>153</v>
      </c>
      <c r="E3" s="174"/>
      <c r="F3" s="174"/>
      <c r="G3" s="174"/>
      <c r="H3" s="174"/>
      <c r="I3" s="174"/>
      <c r="J3" s="174"/>
      <c r="Q3" s="1"/>
    </row>
    <row r="4" spans="5:17" ht="30.75" customHeight="1" thickBot="1">
      <c r="E4" s="212" t="s">
        <v>12</v>
      </c>
      <c r="F4" s="212"/>
      <c r="G4" s="16" t="s">
        <v>13</v>
      </c>
      <c r="H4" s="16" t="s">
        <v>14</v>
      </c>
      <c r="I4" s="16" t="s">
        <v>10</v>
      </c>
      <c r="Q4" s="1"/>
    </row>
    <row r="5" spans="4:17" ht="12.75" customHeight="1">
      <c r="D5" s="213" t="s">
        <v>15</v>
      </c>
      <c r="E5" s="101" t="s">
        <v>4</v>
      </c>
      <c r="F5" s="85" t="s">
        <v>22</v>
      </c>
      <c r="G5" s="86">
        <v>448891</v>
      </c>
      <c r="H5" s="86">
        <v>56004</v>
      </c>
      <c r="I5" s="87">
        <v>504895</v>
      </c>
      <c r="N5" s="5"/>
      <c r="O5" s="5"/>
      <c r="P5" s="5"/>
      <c r="Q5" s="1"/>
    </row>
    <row r="6" spans="4:17" ht="12.75">
      <c r="D6" s="213"/>
      <c r="E6" s="102" t="s">
        <v>9</v>
      </c>
      <c r="F6" s="79" t="s">
        <v>35</v>
      </c>
      <c r="G6" s="80">
        <v>69537</v>
      </c>
      <c r="H6" s="80">
        <v>20612</v>
      </c>
      <c r="I6" s="88">
        <v>90149</v>
      </c>
      <c r="N6" s="5"/>
      <c r="O6" s="5"/>
      <c r="P6" s="5"/>
      <c r="Q6" s="1"/>
    </row>
    <row r="7" spans="4:17" ht="12.75">
      <c r="D7" s="213"/>
      <c r="E7" s="102" t="s">
        <v>31</v>
      </c>
      <c r="F7" s="79" t="s">
        <v>32</v>
      </c>
      <c r="G7" s="80">
        <v>34507</v>
      </c>
      <c r="H7" s="80">
        <v>33111</v>
      </c>
      <c r="I7" s="88">
        <v>67618</v>
      </c>
      <c r="N7" s="5"/>
      <c r="O7" s="5"/>
      <c r="P7" s="5"/>
      <c r="Q7" s="1"/>
    </row>
    <row r="8" spans="4:17" ht="12.75">
      <c r="D8" s="213"/>
      <c r="E8" s="102" t="s">
        <v>27</v>
      </c>
      <c r="F8" s="79" t="s">
        <v>28</v>
      </c>
      <c r="G8" s="80">
        <v>13245</v>
      </c>
      <c r="H8" s="80">
        <v>19744</v>
      </c>
      <c r="I8" s="88">
        <v>32989</v>
      </c>
      <c r="N8" s="5"/>
      <c r="O8" s="5"/>
      <c r="P8" s="5"/>
      <c r="Q8" s="1"/>
    </row>
    <row r="9" spans="4:17" ht="12.75">
      <c r="D9" s="213"/>
      <c r="E9" s="102" t="s">
        <v>16</v>
      </c>
      <c r="F9" s="79" t="s">
        <v>17</v>
      </c>
      <c r="G9" s="80">
        <v>20030</v>
      </c>
      <c r="H9" s="80">
        <v>9965</v>
      </c>
      <c r="I9" s="88">
        <v>29995</v>
      </c>
      <c r="N9" s="5"/>
      <c r="O9" s="5"/>
      <c r="P9" s="5"/>
      <c r="Q9" s="1"/>
    </row>
    <row r="10" spans="4:17" ht="12.75">
      <c r="D10" s="213"/>
      <c r="E10" s="102" t="s">
        <v>36</v>
      </c>
      <c r="F10" s="79" t="s">
        <v>37</v>
      </c>
      <c r="G10" s="80">
        <v>23329</v>
      </c>
      <c r="H10" s="80">
        <v>5725</v>
      </c>
      <c r="I10" s="88">
        <v>29054</v>
      </c>
      <c r="N10" s="5"/>
      <c r="O10" s="5"/>
      <c r="P10" s="5"/>
      <c r="Q10" s="1"/>
    </row>
    <row r="11" spans="4:17" ht="12.75">
      <c r="D11" s="213"/>
      <c r="E11" s="102" t="s">
        <v>18</v>
      </c>
      <c r="F11" s="79" t="s">
        <v>19</v>
      </c>
      <c r="G11" s="80">
        <v>2000</v>
      </c>
      <c r="H11" s="80">
        <v>26528</v>
      </c>
      <c r="I11" s="88">
        <v>28528</v>
      </c>
      <c r="N11" s="5"/>
      <c r="O11" s="5"/>
      <c r="P11" s="5"/>
      <c r="Q11" s="1"/>
    </row>
    <row r="12" spans="4:17" ht="12.75">
      <c r="D12" s="213"/>
      <c r="E12" s="102" t="s">
        <v>23</v>
      </c>
      <c r="F12" s="79" t="s">
        <v>24</v>
      </c>
      <c r="G12" s="80">
        <v>17780</v>
      </c>
      <c r="H12" s="80">
        <v>5894</v>
      </c>
      <c r="I12" s="88">
        <v>23674</v>
      </c>
      <c r="N12" s="5"/>
      <c r="O12" s="5"/>
      <c r="P12" s="5"/>
      <c r="Q12" s="1"/>
    </row>
    <row r="13" spans="4:17" ht="12.75">
      <c r="D13" s="213"/>
      <c r="E13" s="102" t="s">
        <v>33</v>
      </c>
      <c r="F13" s="79" t="s">
        <v>34</v>
      </c>
      <c r="G13" s="80">
        <v>14038</v>
      </c>
      <c r="H13" s="80">
        <v>6139</v>
      </c>
      <c r="I13" s="88">
        <v>20177</v>
      </c>
      <c r="N13" s="5"/>
      <c r="O13" s="5"/>
      <c r="P13" s="5"/>
      <c r="Q13" s="1"/>
    </row>
    <row r="14" spans="4:17" ht="12.75">
      <c r="D14" s="213"/>
      <c r="E14" s="102" t="s">
        <v>38</v>
      </c>
      <c r="F14" s="79" t="s">
        <v>39</v>
      </c>
      <c r="G14" s="80">
        <v>11265</v>
      </c>
      <c r="H14" s="80">
        <v>3088</v>
      </c>
      <c r="I14" s="88">
        <v>14353</v>
      </c>
      <c r="N14" s="5"/>
      <c r="O14" s="5"/>
      <c r="P14" s="5"/>
      <c r="Q14" s="1"/>
    </row>
    <row r="15" spans="4:17" ht="12.75">
      <c r="D15" s="213"/>
      <c r="E15" s="102" t="s">
        <v>20</v>
      </c>
      <c r="F15" s="79" t="s">
        <v>21</v>
      </c>
      <c r="G15" s="80">
        <v>7888</v>
      </c>
      <c r="H15" s="80">
        <v>1746</v>
      </c>
      <c r="I15" s="88">
        <v>9634</v>
      </c>
      <c r="N15" s="5"/>
      <c r="O15" s="5"/>
      <c r="P15" s="5"/>
      <c r="Q15" s="1"/>
    </row>
    <row r="16" spans="4:17" ht="12.75">
      <c r="D16" s="213"/>
      <c r="E16" s="102" t="s">
        <v>29</v>
      </c>
      <c r="F16" s="79" t="s">
        <v>30</v>
      </c>
      <c r="G16" s="80">
        <v>3869</v>
      </c>
      <c r="H16" s="80">
        <v>3835</v>
      </c>
      <c r="I16" s="88">
        <v>7704</v>
      </c>
      <c r="N16" s="5"/>
      <c r="O16" s="5"/>
      <c r="P16" s="5"/>
      <c r="Q16" s="1"/>
    </row>
    <row r="17" spans="4:17" ht="13.5" thickBot="1">
      <c r="D17" s="213"/>
      <c r="E17" s="103" t="s">
        <v>25</v>
      </c>
      <c r="F17" s="90" t="s">
        <v>26</v>
      </c>
      <c r="G17" s="91">
        <v>1344</v>
      </c>
      <c r="H17" s="91">
        <v>4435</v>
      </c>
      <c r="I17" s="92">
        <v>5779</v>
      </c>
      <c r="J17" s="6">
        <f>SUM(I5:I17)</f>
        <v>864549</v>
      </c>
      <c r="N17" s="5"/>
      <c r="O17" s="5"/>
      <c r="P17" s="5"/>
      <c r="Q17" s="1"/>
    </row>
    <row r="18" spans="4:17" ht="12.75">
      <c r="D18" s="125"/>
      <c r="E18" s="122"/>
      <c r="F18" s="81"/>
      <c r="G18" s="123"/>
      <c r="H18" s="123"/>
      <c r="I18" s="123"/>
      <c r="J18" s="124"/>
      <c r="Q18" s="1"/>
    </row>
    <row r="19" ht="12.75">
      <c r="Q19" s="1"/>
    </row>
    <row r="20" ht="12.75">
      <c r="Q20" s="1"/>
    </row>
    <row r="21" ht="12.75">
      <c r="Q21" s="1"/>
    </row>
    <row r="24" ht="12.75">
      <c r="J24" s="7"/>
    </row>
    <row r="26" spans="7:10" ht="12.75">
      <c r="G26" s="18"/>
      <c r="H26" s="18"/>
      <c r="I26" s="18"/>
      <c r="J26" s="4"/>
    </row>
    <row r="27" spans="7:10" ht="12.75">
      <c r="G27" s="18"/>
      <c r="H27" s="19"/>
      <c r="I27" s="19"/>
      <c r="J27" s="4"/>
    </row>
    <row r="28" spans="7:10" ht="12.75">
      <c r="G28" s="18"/>
      <c r="H28" s="20"/>
      <c r="I28" s="4"/>
      <c r="J28" s="4"/>
    </row>
    <row r="29" spans="7:10" ht="12.75">
      <c r="G29" s="18"/>
      <c r="H29" s="20"/>
      <c r="I29" s="4"/>
      <c r="J29" s="4"/>
    </row>
    <row r="30" spans="7:10" ht="12.75">
      <c r="G30" s="18"/>
      <c r="H30" s="20"/>
      <c r="I30" s="4"/>
      <c r="J30" s="4"/>
    </row>
    <row r="31" spans="7:10" ht="12.75">
      <c r="G31" s="18"/>
      <c r="H31" s="20"/>
      <c r="I31" s="4"/>
      <c r="J31" s="4"/>
    </row>
    <row r="32" spans="7:10" ht="12.75">
      <c r="G32" s="18"/>
      <c r="H32" s="20"/>
      <c r="I32" s="4"/>
      <c r="J32" s="4"/>
    </row>
    <row r="33" spans="7:10" ht="12.75">
      <c r="G33" s="18"/>
      <c r="H33" s="18"/>
      <c r="I33" s="18"/>
      <c r="J33" s="4"/>
    </row>
    <row r="51" spans="4:7" ht="12.75">
      <c r="D51" s="1" t="s">
        <v>124</v>
      </c>
      <c r="E51" s="1"/>
      <c r="F51" s="2" t="s">
        <v>13</v>
      </c>
      <c r="G51" s="72" t="s">
        <v>125</v>
      </c>
    </row>
    <row r="52" spans="5:7" ht="12.75">
      <c r="E52" s="1"/>
      <c r="F52" s="2" t="s">
        <v>14</v>
      </c>
      <c r="G52" s="72" t="s">
        <v>126</v>
      </c>
    </row>
    <row r="53" spans="5:7" ht="12.75">
      <c r="E53" s="1"/>
      <c r="F53" s="2"/>
      <c r="G53" s="72"/>
    </row>
  </sheetData>
  <sheetProtection/>
  <mergeCells count="4">
    <mergeCell ref="E4:F4"/>
    <mergeCell ref="D5:D17"/>
    <mergeCell ref="D1:J2"/>
    <mergeCell ref="D3:J3"/>
  </mergeCells>
  <printOptions horizontalCentered="1" verticalCentered="1"/>
  <pageMargins left="0.75" right="0.4330708661417323" top="0.2362204724409449" bottom="1" header="0" footer="0"/>
  <pageSetup horizontalDpi="600" verticalDpi="600" orientation="portrait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:P51"/>
  <sheetViews>
    <sheetView showGridLines="0" tabSelected="1" zoomScalePageLayoutView="0" workbookViewId="0" topLeftCell="C1">
      <selection activeCell="H13" sqref="H13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3.140625" style="3" customWidth="1"/>
    <col min="7" max="7" width="8.421875" style="17" customWidth="1"/>
    <col min="8" max="8" width="7.421875" style="17" customWidth="1"/>
    <col min="9" max="9" width="9.421875" style="17" customWidth="1"/>
    <col min="10" max="10" width="15.7109375" style="1" customWidth="1"/>
    <col min="11" max="16384" width="11.421875" style="1" customWidth="1"/>
  </cols>
  <sheetData>
    <row r="1" spans="4:10" ht="12.75">
      <c r="D1" s="169" t="s">
        <v>112</v>
      </c>
      <c r="E1" s="169"/>
      <c r="F1" s="169"/>
      <c r="G1" s="169"/>
      <c r="H1" s="169"/>
      <c r="I1" s="169"/>
      <c r="J1" s="169"/>
    </row>
    <row r="2" spans="4:10" ht="12.75">
      <c r="D2" s="169"/>
      <c r="E2" s="169"/>
      <c r="F2" s="169"/>
      <c r="G2" s="169"/>
      <c r="H2" s="169"/>
      <c r="I2" s="169"/>
      <c r="J2" s="169"/>
    </row>
    <row r="3" spans="4:10" ht="38.25" customHeight="1">
      <c r="D3" s="174" t="s">
        <v>153</v>
      </c>
      <c r="E3" s="174"/>
      <c r="F3" s="174"/>
      <c r="G3" s="174"/>
      <c r="H3" s="174"/>
      <c r="I3" s="174"/>
      <c r="J3" s="174"/>
    </row>
    <row r="4" spans="5:9" ht="30.75" customHeight="1" thickBot="1">
      <c r="E4" s="212" t="s">
        <v>12</v>
      </c>
      <c r="F4" s="212"/>
      <c r="G4" s="16" t="s">
        <v>13</v>
      </c>
      <c r="H4" s="16" t="s">
        <v>14</v>
      </c>
      <c r="I4" s="16" t="s">
        <v>10</v>
      </c>
    </row>
    <row r="5" spans="4:16" ht="12.75">
      <c r="D5" s="214" t="s">
        <v>40</v>
      </c>
      <c r="E5" s="93" t="s">
        <v>5</v>
      </c>
      <c r="F5" s="94" t="s">
        <v>48</v>
      </c>
      <c r="G5" s="94">
        <v>135362</v>
      </c>
      <c r="H5" s="94">
        <v>3104</v>
      </c>
      <c r="I5" s="95">
        <v>138466</v>
      </c>
      <c r="N5" s="5"/>
      <c r="O5" s="5"/>
      <c r="P5" s="5"/>
    </row>
    <row r="6" spans="4:16" ht="12.75">
      <c r="D6" s="214"/>
      <c r="E6" s="96" t="s">
        <v>41</v>
      </c>
      <c r="F6" s="82" t="s">
        <v>142</v>
      </c>
      <c r="G6" s="82">
        <v>25504</v>
      </c>
      <c r="H6" s="82">
        <v>19924</v>
      </c>
      <c r="I6" s="97">
        <v>45428</v>
      </c>
      <c r="N6" s="5"/>
      <c r="O6" s="5"/>
      <c r="P6" s="5"/>
    </row>
    <row r="7" spans="4:16" ht="12.75">
      <c r="D7" s="214"/>
      <c r="E7" s="96" t="s">
        <v>1</v>
      </c>
      <c r="F7" s="82" t="s">
        <v>43</v>
      </c>
      <c r="G7" s="82">
        <v>25175</v>
      </c>
      <c r="H7" s="82">
        <v>11387</v>
      </c>
      <c r="I7" s="97">
        <v>36562</v>
      </c>
      <c r="N7" s="5"/>
      <c r="O7" s="5"/>
      <c r="P7" s="5"/>
    </row>
    <row r="8" spans="4:16" ht="12.75">
      <c r="D8" s="214"/>
      <c r="E8" s="96" t="s">
        <v>42</v>
      </c>
      <c r="F8" s="82" t="s">
        <v>128</v>
      </c>
      <c r="G8" s="82">
        <v>18636</v>
      </c>
      <c r="H8" s="82">
        <v>1949</v>
      </c>
      <c r="I8" s="97">
        <v>20585</v>
      </c>
      <c r="N8" s="5"/>
      <c r="O8" s="5"/>
      <c r="P8" s="5"/>
    </row>
    <row r="9" spans="4:16" ht="12.75">
      <c r="D9" s="214"/>
      <c r="E9" s="96" t="s">
        <v>51</v>
      </c>
      <c r="F9" s="82" t="s">
        <v>52</v>
      </c>
      <c r="G9" s="82">
        <v>13798</v>
      </c>
      <c r="H9" s="82">
        <v>5718</v>
      </c>
      <c r="I9" s="97">
        <v>19516</v>
      </c>
      <c r="N9" s="5"/>
      <c r="O9" s="5"/>
      <c r="P9" s="5"/>
    </row>
    <row r="10" spans="4:16" ht="12.75">
      <c r="D10" s="214"/>
      <c r="E10" s="96" t="s">
        <v>53</v>
      </c>
      <c r="F10" s="82" t="s">
        <v>129</v>
      </c>
      <c r="G10" s="82">
        <v>14336</v>
      </c>
      <c r="H10" s="82">
        <v>4122</v>
      </c>
      <c r="I10" s="97">
        <v>18458</v>
      </c>
      <c r="N10" s="5"/>
      <c r="O10" s="5"/>
      <c r="P10" s="5"/>
    </row>
    <row r="11" spans="4:16" ht="12.75">
      <c r="D11" s="214"/>
      <c r="E11" s="96" t="s">
        <v>46</v>
      </c>
      <c r="F11" s="82" t="s">
        <v>47</v>
      </c>
      <c r="G11" s="82">
        <v>6906</v>
      </c>
      <c r="H11" s="82">
        <v>3391</v>
      </c>
      <c r="I11" s="97">
        <v>10297</v>
      </c>
      <c r="N11" s="5"/>
      <c r="O11" s="5"/>
      <c r="P11" s="5"/>
    </row>
    <row r="12" spans="4:16" ht="12.75">
      <c r="D12" s="214"/>
      <c r="E12" s="96" t="s">
        <v>49</v>
      </c>
      <c r="F12" s="82" t="s">
        <v>50</v>
      </c>
      <c r="G12" s="82">
        <v>6343</v>
      </c>
      <c r="H12" s="82">
        <v>1981</v>
      </c>
      <c r="I12" s="97">
        <v>8324</v>
      </c>
      <c r="N12" s="5"/>
      <c r="O12" s="5"/>
      <c r="P12" s="5"/>
    </row>
    <row r="13" spans="4:16" ht="13.5" thickBot="1">
      <c r="D13" s="214"/>
      <c r="E13" s="98" t="s">
        <v>44</v>
      </c>
      <c r="F13" s="99" t="s">
        <v>45</v>
      </c>
      <c r="G13" s="99">
        <v>4215</v>
      </c>
      <c r="H13" s="99">
        <v>3266</v>
      </c>
      <c r="I13" s="100">
        <v>7481</v>
      </c>
      <c r="J13" s="6">
        <f>SUM(I5:I13)</f>
        <v>305117</v>
      </c>
      <c r="N13" s="5"/>
      <c r="O13" s="5"/>
      <c r="P13" s="5"/>
    </row>
    <row r="18" ht="12.75">
      <c r="J18" s="7"/>
    </row>
    <row r="20" spans="7:10" ht="12.75">
      <c r="G20" s="18"/>
      <c r="H20" s="18"/>
      <c r="I20" s="18"/>
      <c r="J20" s="4"/>
    </row>
    <row r="21" spans="7:10" ht="12.75">
      <c r="G21" s="18"/>
      <c r="H21" s="19"/>
      <c r="I21" s="19"/>
      <c r="J21" s="4"/>
    </row>
    <row r="22" spans="7:10" ht="12.75">
      <c r="G22" s="18"/>
      <c r="H22" s="20"/>
      <c r="I22" s="4"/>
      <c r="J22" s="4"/>
    </row>
    <row r="23" spans="7:10" ht="12.75">
      <c r="G23" s="18"/>
      <c r="H23" s="20"/>
      <c r="I23" s="4"/>
      <c r="J23" s="4"/>
    </row>
    <row r="24" spans="7:10" ht="12.75">
      <c r="G24" s="18"/>
      <c r="H24" s="20"/>
      <c r="I24" s="4"/>
      <c r="J24" s="4"/>
    </row>
    <row r="25" spans="7:10" ht="12.75">
      <c r="G25" s="18"/>
      <c r="H25" s="20"/>
      <c r="I25" s="4"/>
      <c r="J25" s="4"/>
    </row>
    <row r="26" spans="7:10" ht="12.75">
      <c r="G26" s="18"/>
      <c r="H26" s="20"/>
      <c r="I26" s="4"/>
      <c r="J26" s="4"/>
    </row>
    <row r="27" spans="7:10" ht="12.75">
      <c r="G27" s="18"/>
      <c r="H27" s="18"/>
      <c r="I27" s="18"/>
      <c r="J27" s="4"/>
    </row>
    <row r="49" spans="4:7" ht="12.75">
      <c r="D49" s="1" t="s">
        <v>124</v>
      </c>
      <c r="E49" s="1"/>
      <c r="F49" s="2" t="s">
        <v>13</v>
      </c>
      <c r="G49" s="72" t="s">
        <v>125</v>
      </c>
    </row>
    <row r="50" spans="5:7" ht="12.75">
      <c r="E50" s="1"/>
      <c r="F50" s="2" t="s">
        <v>14</v>
      </c>
      <c r="G50" s="72" t="s">
        <v>126</v>
      </c>
    </row>
    <row r="51" spans="5:7" ht="12.75">
      <c r="E51" s="1"/>
      <c r="F51" s="2"/>
      <c r="G51" s="72"/>
    </row>
  </sheetData>
  <sheetProtection/>
  <mergeCells count="4">
    <mergeCell ref="E4:F4"/>
    <mergeCell ref="D5:D13"/>
    <mergeCell ref="D1:J2"/>
    <mergeCell ref="D3:J3"/>
  </mergeCells>
  <printOptions horizontalCentered="1" verticalCentered="1"/>
  <pageMargins left="0.75" right="0.4330708661417323" top="0.2362204724409449" bottom="1" header="0" footer="0"/>
  <pageSetup horizontalDpi="600" verticalDpi="600" orientation="portrait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P55"/>
  <sheetViews>
    <sheetView showGridLines="0" tabSelected="1" zoomScalePageLayoutView="0" workbookViewId="0" topLeftCell="C1">
      <selection activeCell="H13" sqref="H13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0.28125" style="3" bestFit="1" customWidth="1"/>
    <col min="7" max="7" width="8.421875" style="17" customWidth="1"/>
    <col min="8" max="8" width="8.00390625" style="17" customWidth="1"/>
    <col min="9" max="9" width="9.421875" style="17" customWidth="1"/>
    <col min="10" max="10" width="15.7109375" style="1" customWidth="1"/>
    <col min="11" max="16384" width="11.421875" style="1" customWidth="1"/>
  </cols>
  <sheetData>
    <row r="1" spans="4:10" ht="12.75">
      <c r="D1" s="169" t="s">
        <v>113</v>
      </c>
      <c r="E1" s="169"/>
      <c r="F1" s="169"/>
      <c r="G1" s="169"/>
      <c r="H1" s="169"/>
      <c r="I1" s="169"/>
      <c r="J1" s="169"/>
    </row>
    <row r="2" spans="4:10" ht="12.75">
      <c r="D2" s="169"/>
      <c r="E2" s="169"/>
      <c r="F2" s="169"/>
      <c r="G2" s="169"/>
      <c r="H2" s="169"/>
      <c r="I2" s="169"/>
      <c r="J2" s="169"/>
    </row>
    <row r="3" spans="4:10" ht="38.25" customHeight="1">
      <c r="D3" s="174" t="s">
        <v>153</v>
      </c>
      <c r="E3" s="174"/>
      <c r="F3" s="174"/>
      <c r="G3" s="174"/>
      <c r="H3" s="174"/>
      <c r="I3" s="174"/>
      <c r="J3" s="174"/>
    </row>
    <row r="4" spans="5:9" ht="30.75" customHeight="1" thickBot="1">
      <c r="E4" s="212" t="s">
        <v>12</v>
      </c>
      <c r="F4" s="212"/>
      <c r="G4" s="16" t="s">
        <v>13</v>
      </c>
      <c r="H4" s="16" t="s">
        <v>14</v>
      </c>
      <c r="I4" s="16" t="s">
        <v>10</v>
      </c>
    </row>
    <row r="5" spans="4:16" ht="12.75">
      <c r="D5" s="215" t="s">
        <v>54</v>
      </c>
      <c r="E5" s="84" t="s">
        <v>8</v>
      </c>
      <c r="F5" s="85" t="s">
        <v>73</v>
      </c>
      <c r="G5" s="86">
        <v>58602</v>
      </c>
      <c r="H5" s="86">
        <v>5435</v>
      </c>
      <c r="I5" s="87">
        <v>64037</v>
      </c>
      <c r="N5" s="5"/>
      <c r="O5" s="5"/>
      <c r="P5" s="5"/>
    </row>
    <row r="6" spans="4:16" ht="12.75">
      <c r="D6" s="215"/>
      <c r="E6" s="78" t="s">
        <v>7</v>
      </c>
      <c r="F6" s="79" t="s">
        <v>133</v>
      </c>
      <c r="G6" s="80">
        <v>50367</v>
      </c>
      <c r="H6" s="80">
        <v>847</v>
      </c>
      <c r="I6" s="88">
        <v>51214</v>
      </c>
      <c r="N6" s="5"/>
      <c r="O6" s="5"/>
      <c r="P6" s="5"/>
    </row>
    <row r="7" spans="4:16" ht="12.75">
      <c r="D7" s="215"/>
      <c r="E7" s="78" t="s">
        <v>58</v>
      </c>
      <c r="F7" s="79" t="s">
        <v>131</v>
      </c>
      <c r="G7" s="80">
        <v>24056</v>
      </c>
      <c r="H7" s="80">
        <v>19975</v>
      </c>
      <c r="I7" s="88">
        <v>44031</v>
      </c>
      <c r="N7" s="5"/>
      <c r="O7" s="5"/>
      <c r="P7" s="5"/>
    </row>
    <row r="8" spans="4:16" ht="12.75">
      <c r="D8" s="215"/>
      <c r="E8" s="78" t="s">
        <v>72</v>
      </c>
      <c r="F8" s="79" t="s">
        <v>132</v>
      </c>
      <c r="G8" s="80">
        <v>33451</v>
      </c>
      <c r="H8" s="80">
        <v>9973</v>
      </c>
      <c r="I8" s="88">
        <v>43424</v>
      </c>
      <c r="N8" s="5"/>
      <c r="O8" s="5"/>
      <c r="P8" s="5"/>
    </row>
    <row r="9" spans="4:16" ht="12.75">
      <c r="D9" s="215"/>
      <c r="E9" s="78" t="s">
        <v>3</v>
      </c>
      <c r="F9" s="79" t="s">
        <v>63</v>
      </c>
      <c r="G9" s="80">
        <v>25144</v>
      </c>
      <c r="H9" s="80">
        <v>14144</v>
      </c>
      <c r="I9" s="88">
        <v>39288</v>
      </c>
      <c r="N9" s="5"/>
      <c r="O9" s="5"/>
      <c r="P9" s="5"/>
    </row>
    <row r="10" spans="4:16" ht="12.75">
      <c r="D10" s="215"/>
      <c r="E10" s="78" t="s">
        <v>64</v>
      </c>
      <c r="F10" s="79" t="s">
        <v>65</v>
      </c>
      <c r="G10" s="80">
        <v>15436</v>
      </c>
      <c r="H10" s="80">
        <v>12242</v>
      </c>
      <c r="I10" s="88">
        <v>27678</v>
      </c>
      <c r="N10" s="5"/>
      <c r="O10" s="5"/>
      <c r="P10" s="5"/>
    </row>
    <row r="11" spans="4:16" ht="12.75">
      <c r="D11" s="215"/>
      <c r="E11" s="78" t="s">
        <v>59</v>
      </c>
      <c r="F11" s="79" t="s">
        <v>60</v>
      </c>
      <c r="G11" s="80">
        <v>7891</v>
      </c>
      <c r="H11" s="80">
        <v>9248</v>
      </c>
      <c r="I11" s="88">
        <v>17139</v>
      </c>
      <c r="N11" s="5"/>
      <c r="O11" s="5"/>
      <c r="P11" s="5"/>
    </row>
    <row r="12" spans="4:16" ht="12.75">
      <c r="D12" s="215"/>
      <c r="E12" s="78" t="s">
        <v>66</v>
      </c>
      <c r="F12" s="79" t="s">
        <v>67</v>
      </c>
      <c r="G12" s="80">
        <v>6192</v>
      </c>
      <c r="H12" s="80">
        <v>10805</v>
      </c>
      <c r="I12" s="88">
        <v>16997</v>
      </c>
      <c r="N12" s="5"/>
      <c r="O12" s="5"/>
      <c r="P12" s="5"/>
    </row>
    <row r="13" spans="4:16" ht="12.75">
      <c r="D13" s="215"/>
      <c r="E13" s="78" t="s">
        <v>55</v>
      </c>
      <c r="F13" s="79" t="s">
        <v>130</v>
      </c>
      <c r="G13" s="80">
        <v>6344</v>
      </c>
      <c r="H13" s="80">
        <v>10488</v>
      </c>
      <c r="I13" s="88">
        <v>16832</v>
      </c>
      <c r="N13" s="5"/>
      <c r="O13" s="5"/>
      <c r="P13" s="5"/>
    </row>
    <row r="14" spans="4:16" ht="12.75">
      <c r="D14" s="215"/>
      <c r="E14" s="78" t="s">
        <v>70</v>
      </c>
      <c r="F14" s="79" t="s">
        <v>71</v>
      </c>
      <c r="G14" s="80">
        <v>10102</v>
      </c>
      <c r="H14" s="80">
        <v>5526</v>
      </c>
      <c r="I14" s="88">
        <v>15628</v>
      </c>
      <c r="N14" s="5"/>
      <c r="O14" s="5"/>
      <c r="P14" s="5"/>
    </row>
    <row r="15" spans="4:16" ht="12.75">
      <c r="D15" s="215"/>
      <c r="E15" s="78" t="s">
        <v>56</v>
      </c>
      <c r="F15" s="79" t="s">
        <v>57</v>
      </c>
      <c r="G15" s="80">
        <v>7335</v>
      </c>
      <c r="H15" s="80">
        <v>3637</v>
      </c>
      <c r="I15" s="88">
        <v>10972</v>
      </c>
      <c r="N15" s="5"/>
      <c r="O15" s="5"/>
      <c r="P15" s="5"/>
    </row>
    <row r="16" spans="4:16" ht="12.75">
      <c r="D16" s="215"/>
      <c r="E16" s="78" t="s">
        <v>61</v>
      </c>
      <c r="F16" s="79" t="s">
        <v>62</v>
      </c>
      <c r="G16" s="80">
        <v>824</v>
      </c>
      <c r="H16" s="80">
        <v>5062</v>
      </c>
      <c r="I16" s="88">
        <v>5886</v>
      </c>
      <c r="N16" s="5"/>
      <c r="O16" s="5"/>
      <c r="P16" s="5"/>
    </row>
    <row r="17" spans="4:16" ht="12.75">
      <c r="D17" s="215"/>
      <c r="E17" s="78" t="s">
        <v>68</v>
      </c>
      <c r="F17" s="79" t="s">
        <v>69</v>
      </c>
      <c r="G17" s="80">
        <v>2033</v>
      </c>
      <c r="H17" s="80">
        <v>3192</v>
      </c>
      <c r="I17" s="88">
        <v>5225</v>
      </c>
      <c r="N17" s="5"/>
      <c r="O17" s="5"/>
      <c r="P17" s="5"/>
    </row>
    <row r="18" spans="4:16" ht="13.5" thickBot="1">
      <c r="D18" s="215"/>
      <c r="E18" s="89" t="s">
        <v>109</v>
      </c>
      <c r="F18" s="90" t="s">
        <v>110</v>
      </c>
      <c r="G18" s="91">
        <v>274</v>
      </c>
      <c r="H18" s="91">
        <v>4002</v>
      </c>
      <c r="I18" s="92">
        <v>4276</v>
      </c>
      <c r="J18" s="6">
        <f>SUM(I5:I18)</f>
        <v>362627</v>
      </c>
      <c r="N18" s="5"/>
      <c r="O18" s="5"/>
      <c r="P18" s="5"/>
    </row>
    <row r="19" spans="4:10" ht="12.75">
      <c r="D19" s="125"/>
      <c r="E19" s="122"/>
      <c r="F19" s="81"/>
      <c r="G19" s="123"/>
      <c r="H19" s="123"/>
      <c r="I19" s="123"/>
      <c r="J19" s="124"/>
    </row>
    <row r="20" spans="4:10" ht="12.75">
      <c r="D20" s="125"/>
      <c r="E20" s="122"/>
      <c r="F20" s="81"/>
      <c r="G20" s="123"/>
      <c r="H20" s="123"/>
      <c r="I20" s="123"/>
      <c r="J20" s="124"/>
    </row>
    <row r="21" spans="4:10" ht="12.75">
      <c r="D21" s="125"/>
      <c r="E21" s="122"/>
      <c r="F21" s="81"/>
      <c r="G21" s="123"/>
      <c r="H21" s="123"/>
      <c r="I21" s="123"/>
      <c r="J21" s="124"/>
    </row>
    <row r="22" spans="7:10" ht="12.75">
      <c r="G22" s="18"/>
      <c r="H22" s="18"/>
      <c r="I22" s="18"/>
      <c r="J22" s="4"/>
    </row>
    <row r="23" spans="7:10" ht="12.75">
      <c r="G23" s="18"/>
      <c r="H23" s="19"/>
      <c r="I23" s="19"/>
      <c r="J23" s="4"/>
    </row>
    <row r="24" spans="7:10" ht="12.75">
      <c r="G24" s="18"/>
      <c r="H24" s="20"/>
      <c r="I24" s="4"/>
      <c r="J24" s="4"/>
    </row>
    <row r="25" spans="7:10" ht="12.75">
      <c r="G25" s="18"/>
      <c r="H25" s="20"/>
      <c r="I25" s="4"/>
      <c r="J25" s="4"/>
    </row>
    <row r="26" spans="7:10" ht="12.75">
      <c r="G26" s="18"/>
      <c r="H26" s="20"/>
      <c r="I26" s="4"/>
      <c r="J26" s="4"/>
    </row>
    <row r="27" spans="7:10" ht="12.75">
      <c r="G27" s="18"/>
      <c r="H27" s="20"/>
      <c r="I27" s="4"/>
      <c r="J27" s="4"/>
    </row>
    <row r="28" spans="7:10" ht="12.75">
      <c r="G28" s="18"/>
      <c r="H28" s="20"/>
      <c r="I28" s="4"/>
      <c r="J28" s="4"/>
    </row>
    <row r="29" spans="7:10" ht="12.75">
      <c r="G29" s="18"/>
      <c r="H29" s="18"/>
      <c r="I29" s="18"/>
      <c r="J29" s="4"/>
    </row>
    <row r="53" spans="4:7" ht="12.75">
      <c r="D53" s="1" t="s">
        <v>124</v>
      </c>
      <c r="E53" s="1"/>
      <c r="F53" s="2" t="s">
        <v>13</v>
      </c>
      <c r="G53" s="72" t="s">
        <v>125</v>
      </c>
    </row>
    <row r="54" spans="5:7" ht="12.75">
      <c r="E54" s="1"/>
      <c r="F54" s="2" t="s">
        <v>14</v>
      </c>
      <c r="G54" s="72" t="s">
        <v>126</v>
      </c>
    </row>
    <row r="55" spans="5:7" ht="12.75">
      <c r="E55" s="1"/>
      <c r="F55" s="2"/>
      <c r="G55" s="72"/>
    </row>
  </sheetData>
  <sheetProtection/>
  <mergeCells count="4">
    <mergeCell ref="E4:F4"/>
    <mergeCell ref="D5:D18"/>
    <mergeCell ref="D1:J2"/>
    <mergeCell ref="D3:J3"/>
  </mergeCells>
  <printOptions horizontalCentered="1" verticalCentered="1"/>
  <pageMargins left="0.75" right="0.4330708661417323" top="0.2362204724409449" bottom="1" header="0" footer="0"/>
  <pageSetup horizontalDpi="600" verticalDpi="600" orientation="portrait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zoomScalePageLayoutView="0" workbookViewId="0" topLeftCell="C4">
      <selection activeCell="H13" sqref="H13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0.28125" style="3" bestFit="1" customWidth="1"/>
    <col min="7" max="7" width="8.421875" style="17" customWidth="1"/>
    <col min="8" max="8" width="8.00390625" style="17" customWidth="1"/>
    <col min="9" max="9" width="9.421875" style="17" customWidth="1"/>
    <col min="10" max="10" width="15.7109375" style="1" customWidth="1"/>
    <col min="11" max="16384" width="11.421875" style="1" customWidth="1"/>
  </cols>
  <sheetData>
    <row r="1" spans="4:10" ht="12.75">
      <c r="D1" s="169" t="s">
        <v>114</v>
      </c>
      <c r="E1" s="169"/>
      <c r="F1" s="169"/>
      <c r="G1" s="169"/>
      <c r="H1" s="169"/>
      <c r="I1" s="169"/>
      <c r="J1" s="169"/>
    </row>
    <row r="2" spans="4:10" ht="12.75">
      <c r="D2" s="169"/>
      <c r="E2" s="169"/>
      <c r="F2" s="169"/>
      <c r="G2" s="169"/>
      <c r="H2" s="169"/>
      <c r="I2" s="169"/>
      <c r="J2" s="169"/>
    </row>
    <row r="3" spans="4:10" ht="38.25" customHeight="1">
      <c r="D3" s="174" t="s">
        <v>153</v>
      </c>
      <c r="E3" s="174"/>
      <c r="F3" s="174"/>
      <c r="G3" s="174"/>
      <c r="H3" s="174"/>
      <c r="I3" s="174"/>
      <c r="J3" s="174"/>
    </row>
    <row r="4" spans="5:9" ht="30.75" customHeight="1" thickBot="1">
      <c r="E4" s="212" t="s">
        <v>12</v>
      </c>
      <c r="F4" s="212"/>
      <c r="G4" s="16" t="s">
        <v>13</v>
      </c>
      <c r="H4" s="16" t="s">
        <v>14</v>
      </c>
      <c r="I4" s="16" t="s">
        <v>10</v>
      </c>
    </row>
    <row r="5" spans="4:16" ht="12.75" customHeight="1">
      <c r="D5" s="216" t="s">
        <v>74</v>
      </c>
      <c r="E5" s="93" t="s">
        <v>0</v>
      </c>
      <c r="F5" s="94" t="s">
        <v>80</v>
      </c>
      <c r="G5" s="94">
        <v>181664</v>
      </c>
      <c r="H5" s="94">
        <v>8369</v>
      </c>
      <c r="I5" s="95">
        <v>190033</v>
      </c>
      <c r="N5" s="5"/>
      <c r="O5" s="5"/>
      <c r="P5" s="5"/>
    </row>
    <row r="6" spans="4:16" ht="12.75">
      <c r="D6" s="216"/>
      <c r="E6" s="96" t="s">
        <v>84</v>
      </c>
      <c r="F6" s="82" t="s">
        <v>85</v>
      </c>
      <c r="G6" s="82">
        <v>31395</v>
      </c>
      <c r="H6" s="82">
        <v>10556</v>
      </c>
      <c r="I6" s="97">
        <v>41951</v>
      </c>
      <c r="N6" s="5"/>
      <c r="O6" s="5"/>
      <c r="P6" s="5"/>
    </row>
    <row r="7" spans="4:16" ht="12.75">
      <c r="D7" s="216"/>
      <c r="E7" s="96" t="s">
        <v>75</v>
      </c>
      <c r="F7" s="82" t="s">
        <v>134</v>
      </c>
      <c r="G7" s="82">
        <v>4601</v>
      </c>
      <c r="H7" s="82">
        <v>29230</v>
      </c>
      <c r="I7" s="97">
        <v>33831</v>
      </c>
      <c r="N7" s="5"/>
      <c r="O7" s="5"/>
      <c r="P7" s="5"/>
    </row>
    <row r="8" spans="4:16" ht="12.75">
      <c r="D8" s="216"/>
      <c r="E8" s="96" t="s">
        <v>89</v>
      </c>
      <c r="F8" s="82" t="s">
        <v>90</v>
      </c>
      <c r="G8" s="82">
        <v>16292</v>
      </c>
      <c r="H8" s="82">
        <v>3532</v>
      </c>
      <c r="I8" s="97">
        <v>19824</v>
      </c>
      <c r="N8" s="5"/>
      <c r="O8" s="5"/>
      <c r="P8" s="5"/>
    </row>
    <row r="9" spans="4:16" ht="12.75">
      <c r="D9" s="216"/>
      <c r="E9" s="96" t="s">
        <v>88</v>
      </c>
      <c r="F9" s="82" t="s">
        <v>137</v>
      </c>
      <c r="G9" s="82">
        <v>14018</v>
      </c>
      <c r="H9" s="82">
        <v>5082</v>
      </c>
      <c r="I9" s="97">
        <v>19100</v>
      </c>
      <c r="N9" s="5"/>
      <c r="O9" s="5"/>
      <c r="P9" s="5"/>
    </row>
    <row r="10" spans="4:16" ht="12.75">
      <c r="D10" s="216"/>
      <c r="E10" s="96" t="s">
        <v>82</v>
      </c>
      <c r="F10" s="82" t="s">
        <v>83</v>
      </c>
      <c r="G10" s="82">
        <v>8289</v>
      </c>
      <c r="H10" s="82">
        <v>10341</v>
      </c>
      <c r="I10" s="97">
        <v>18630</v>
      </c>
      <c r="N10" s="5"/>
      <c r="O10" s="5"/>
      <c r="P10" s="5"/>
    </row>
    <row r="11" spans="4:16" ht="12.75">
      <c r="D11" s="216"/>
      <c r="E11" s="96" t="s">
        <v>87</v>
      </c>
      <c r="F11" s="82" t="s">
        <v>136</v>
      </c>
      <c r="G11" s="82">
        <v>5265</v>
      </c>
      <c r="H11" s="82">
        <v>5469</v>
      </c>
      <c r="I11" s="97">
        <v>10734</v>
      </c>
      <c r="N11" s="5"/>
      <c r="O11" s="5"/>
      <c r="P11" s="5"/>
    </row>
    <row r="12" spans="4:16" ht="12.75">
      <c r="D12" s="216"/>
      <c r="E12" s="96" t="s">
        <v>78</v>
      </c>
      <c r="F12" s="82" t="s">
        <v>79</v>
      </c>
      <c r="G12" s="82">
        <v>3792</v>
      </c>
      <c r="H12" s="82">
        <v>2253</v>
      </c>
      <c r="I12" s="97">
        <v>6045</v>
      </c>
      <c r="N12" s="5"/>
      <c r="O12" s="5"/>
      <c r="P12" s="5"/>
    </row>
    <row r="13" spans="4:16" ht="12.75">
      <c r="D13" s="216"/>
      <c r="E13" s="96" t="s">
        <v>86</v>
      </c>
      <c r="F13" s="82" t="s">
        <v>135</v>
      </c>
      <c r="G13" s="82">
        <v>3354</v>
      </c>
      <c r="H13" s="82">
        <v>2154</v>
      </c>
      <c r="I13" s="97">
        <v>5508</v>
      </c>
      <c r="N13" s="5"/>
      <c r="O13" s="5"/>
      <c r="P13" s="5"/>
    </row>
    <row r="14" spans="4:16" ht="12.75">
      <c r="D14" s="216"/>
      <c r="E14" s="96" t="s">
        <v>76</v>
      </c>
      <c r="F14" s="82" t="s">
        <v>77</v>
      </c>
      <c r="G14" s="82">
        <v>3256</v>
      </c>
      <c r="H14" s="82">
        <v>2146</v>
      </c>
      <c r="I14" s="97">
        <v>5402</v>
      </c>
      <c r="N14" s="5"/>
      <c r="O14" s="5"/>
      <c r="P14" s="5"/>
    </row>
    <row r="15" spans="4:16" ht="12.75">
      <c r="D15" s="216"/>
      <c r="E15" s="96" t="s">
        <v>140</v>
      </c>
      <c r="F15" s="82" t="s">
        <v>141</v>
      </c>
      <c r="G15" s="82">
        <v>619</v>
      </c>
      <c r="H15" s="82">
        <v>582</v>
      </c>
      <c r="I15" s="97">
        <v>1201</v>
      </c>
      <c r="N15" s="5"/>
      <c r="O15" s="5"/>
      <c r="P15" s="5"/>
    </row>
    <row r="16" spans="4:16" ht="13.5" thickBot="1">
      <c r="D16" s="216"/>
      <c r="E16" s="98" t="s">
        <v>81</v>
      </c>
      <c r="F16" s="99" t="s">
        <v>144</v>
      </c>
      <c r="G16" s="99">
        <v>41</v>
      </c>
      <c r="H16" s="99">
        <v>827</v>
      </c>
      <c r="I16" s="100">
        <v>868</v>
      </c>
      <c r="J16" s="6">
        <f>SUM(I5:I16)</f>
        <v>353127</v>
      </c>
      <c r="N16" s="5"/>
      <c r="O16" s="5"/>
      <c r="P16" s="5"/>
    </row>
    <row r="17" spans="4:10" ht="12.75">
      <c r="D17" s="125"/>
      <c r="E17" s="122"/>
      <c r="F17" s="81"/>
      <c r="G17" s="123"/>
      <c r="H17" s="123"/>
      <c r="I17" s="123"/>
      <c r="J17" s="124"/>
    </row>
    <row r="18" spans="4:10" ht="12.75">
      <c r="D18" s="125"/>
      <c r="E18" s="122"/>
      <c r="F18" s="81"/>
      <c r="G18" s="123"/>
      <c r="H18" s="123"/>
      <c r="I18" s="123"/>
      <c r="J18" s="124"/>
    </row>
    <row r="19" spans="4:10" ht="12.75">
      <c r="D19" s="125"/>
      <c r="E19" s="122"/>
      <c r="F19" s="81"/>
      <c r="G19" s="123"/>
      <c r="H19" s="123"/>
      <c r="I19" s="123"/>
      <c r="J19" s="124"/>
    </row>
    <row r="20" spans="7:10" ht="12.75">
      <c r="G20" s="18"/>
      <c r="H20" s="18"/>
      <c r="I20" s="18"/>
      <c r="J20" s="4"/>
    </row>
    <row r="21" spans="7:10" ht="12.75">
      <c r="G21" s="18"/>
      <c r="H21" s="19"/>
      <c r="I21" s="19"/>
      <c r="J21" s="4"/>
    </row>
    <row r="22" spans="7:10" ht="12.75">
      <c r="G22" s="18"/>
      <c r="H22" s="20"/>
      <c r="I22" s="4"/>
      <c r="J22" s="4"/>
    </row>
    <row r="23" spans="7:10" ht="12.75">
      <c r="G23" s="18"/>
      <c r="H23" s="20"/>
      <c r="I23" s="4"/>
      <c r="J23" s="4"/>
    </row>
    <row r="24" spans="7:10" ht="12.75">
      <c r="G24" s="18"/>
      <c r="H24" s="20"/>
      <c r="I24" s="4"/>
      <c r="J24" s="4"/>
    </row>
    <row r="25" spans="7:10" ht="12.75">
      <c r="G25" s="18"/>
      <c r="H25" s="20"/>
      <c r="I25" s="4"/>
      <c r="J25" s="4"/>
    </row>
    <row r="26" spans="7:10" ht="12.75">
      <c r="G26" s="18"/>
      <c r="H26" s="20"/>
      <c r="I26" s="4"/>
      <c r="J26" s="4"/>
    </row>
    <row r="27" spans="7:10" ht="12.75">
      <c r="G27" s="18"/>
      <c r="H27" s="18"/>
      <c r="I27" s="18"/>
      <c r="J27" s="4"/>
    </row>
    <row r="51" spans="1:16" s="17" customFormat="1" ht="12.75">
      <c r="A51" s="1"/>
      <c r="B51" s="1"/>
      <c r="C51" s="1"/>
      <c r="D51" s="1" t="s">
        <v>124</v>
      </c>
      <c r="E51" s="1"/>
      <c r="F51" s="2" t="s">
        <v>13</v>
      </c>
      <c r="G51" s="72" t="s">
        <v>125</v>
      </c>
      <c r="J51" s="1"/>
      <c r="K51" s="1"/>
      <c r="L51" s="1"/>
      <c r="M51" s="1"/>
      <c r="N51" s="1"/>
      <c r="O51" s="1"/>
      <c r="P51" s="1"/>
    </row>
    <row r="52" spans="1:16" s="17" customFormat="1" ht="12.75">
      <c r="A52" s="1"/>
      <c r="B52" s="1"/>
      <c r="C52" s="1"/>
      <c r="D52" s="1"/>
      <c r="E52" s="1"/>
      <c r="F52" s="2" t="s">
        <v>14</v>
      </c>
      <c r="G52" s="72" t="s">
        <v>126</v>
      </c>
      <c r="J52" s="1"/>
      <c r="K52" s="1"/>
      <c r="L52" s="1"/>
      <c r="M52" s="1"/>
      <c r="N52" s="1"/>
      <c r="O52" s="1"/>
      <c r="P52" s="1"/>
    </row>
    <row r="53" spans="1:16" s="17" customFormat="1" ht="12.75">
      <c r="A53" s="1"/>
      <c r="B53" s="1"/>
      <c r="C53" s="1"/>
      <c r="D53" s="1"/>
      <c r="E53" s="1"/>
      <c r="F53" s="2"/>
      <c r="G53" s="72"/>
      <c r="J53" s="1"/>
      <c r="K53" s="1"/>
      <c r="L53" s="1"/>
      <c r="M53" s="1"/>
      <c r="N53" s="1"/>
      <c r="O53" s="1"/>
      <c r="P53" s="1"/>
    </row>
  </sheetData>
  <sheetProtection/>
  <mergeCells count="4">
    <mergeCell ref="D1:J2"/>
    <mergeCell ref="D3:J3"/>
    <mergeCell ref="E4:F4"/>
    <mergeCell ref="D5:D16"/>
  </mergeCells>
  <printOptions horizontalCentered="1" verticalCentered="1"/>
  <pageMargins left="0.75" right="0.4330708661417323" top="0.2362204724409449" bottom="1" header="0" footer="0"/>
  <pageSetup horizontalDpi="600" verticalDpi="600" orientation="portrait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Q52"/>
  <sheetViews>
    <sheetView showGridLines="0" tabSelected="1" zoomScalePageLayoutView="0" workbookViewId="0" topLeftCell="C7">
      <selection activeCell="H13" sqref="H13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0.28125" style="3" bestFit="1" customWidth="1"/>
    <col min="7" max="7" width="8.421875" style="17" customWidth="1"/>
    <col min="8" max="8" width="7.421875" style="17" customWidth="1"/>
    <col min="9" max="9" width="9.421875" style="17" customWidth="1"/>
    <col min="10" max="10" width="15.7109375" style="1" customWidth="1"/>
    <col min="11" max="16384" width="11.421875" style="1" customWidth="1"/>
  </cols>
  <sheetData>
    <row r="1" spans="4:10" ht="12.75">
      <c r="D1" s="169" t="s">
        <v>115</v>
      </c>
      <c r="E1" s="169"/>
      <c r="F1" s="169"/>
      <c r="G1" s="169"/>
      <c r="H1" s="169"/>
      <c r="I1" s="169"/>
      <c r="J1" s="169"/>
    </row>
    <row r="2" spans="4:10" ht="12.75">
      <c r="D2" s="169"/>
      <c r="E2" s="169"/>
      <c r="F2" s="169"/>
      <c r="G2" s="169"/>
      <c r="H2" s="169"/>
      <c r="I2" s="169"/>
      <c r="J2" s="169"/>
    </row>
    <row r="3" spans="4:10" ht="38.25" customHeight="1">
      <c r="D3" s="174" t="s">
        <v>153</v>
      </c>
      <c r="E3" s="174"/>
      <c r="F3" s="174"/>
      <c r="G3" s="174"/>
      <c r="H3" s="174"/>
      <c r="I3" s="174"/>
      <c r="J3" s="174"/>
    </row>
    <row r="4" spans="5:9" ht="30.75" customHeight="1" thickBot="1">
      <c r="E4" s="212" t="s">
        <v>12</v>
      </c>
      <c r="F4" s="212"/>
      <c r="G4" s="16" t="s">
        <v>13</v>
      </c>
      <c r="H4" s="16" t="s">
        <v>14</v>
      </c>
      <c r="I4" s="16" t="s">
        <v>10</v>
      </c>
    </row>
    <row r="5" spans="4:17" ht="12.75">
      <c r="D5" s="217" t="s">
        <v>91</v>
      </c>
      <c r="E5" s="156" t="s">
        <v>2</v>
      </c>
      <c r="F5" s="157" t="s">
        <v>96</v>
      </c>
      <c r="G5" s="73">
        <v>141044</v>
      </c>
      <c r="H5" s="73">
        <v>25866</v>
      </c>
      <c r="I5" s="74">
        <v>166910</v>
      </c>
      <c r="O5" s="5"/>
      <c r="P5" s="5"/>
      <c r="Q5" s="5"/>
    </row>
    <row r="6" spans="4:17" ht="12.75">
      <c r="D6" s="217"/>
      <c r="E6" s="158" t="s">
        <v>6</v>
      </c>
      <c r="F6" s="159" t="s">
        <v>99</v>
      </c>
      <c r="G6" s="63">
        <v>50754</v>
      </c>
      <c r="H6" s="63">
        <v>5499</v>
      </c>
      <c r="I6" s="75">
        <v>56253</v>
      </c>
      <c r="O6" s="5"/>
      <c r="P6" s="5"/>
      <c r="Q6" s="5"/>
    </row>
    <row r="7" spans="4:17" ht="12.75">
      <c r="D7" s="217"/>
      <c r="E7" s="158" t="s">
        <v>93</v>
      </c>
      <c r="F7" s="159" t="s">
        <v>143</v>
      </c>
      <c r="G7" s="63">
        <v>32448</v>
      </c>
      <c r="H7" s="63">
        <v>3363</v>
      </c>
      <c r="I7" s="75">
        <v>35811</v>
      </c>
      <c r="O7" s="5"/>
      <c r="P7" s="5"/>
      <c r="Q7" s="5"/>
    </row>
    <row r="8" spans="4:17" ht="12.75">
      <c r="D8" s="217"/>
      <c r="E8" s="158" t="s">
        <v>100</v>
      </c>
      <c r="F8" s="159" t="s">
        <v>138</v>
      </c>
      <c r="G8" s="63">
        <v>19048</v>
      </c>
      <c r="H8" s="63">
        <v>3925</v>
      </c>
      <c r="I8" s="75">
        <v>22973</v>
      </c>
      <c r="O8" s="5"/>
      <c r="P8" s="5"/>
      <c r="Q8" s="5"/>
    </row>
    <row r="9" spans="4:17" ht="12.75">
      <c r="D9" s="217"/>
      <c r="E9" s="158" t="s">
        <v>97</v>
      </c>
      <c r="F9" s="159" t="s">
        <v>98</v>
      </c>
      <c r="G9" s="63">
        <v>10686</v>
      </c>
      <c r="H9" s="63">
        <v>9349</v>
      </c>
      <c r="I9" s="75">
        <v>20035</v>
      </c>
      <c r="O9" s="5"/>
      <c r="P9" s="5"/>
      <c r="Q9" s="5"/>
    </row>
    <row r="10" spans="4:17" ht="12.75">
      <c r="D10" s="217"/>
      <c r="E10" s="158" t="s">
        <v>92</v>
      </c>
      <c r="F10" s="159" t="s">
        <v>145</v>
      </c>
      <c r="G10" s="63">
        <v>15173</v>
      </c>
      <c r="H10" s="63">
        <v>3615</v>
      </c>
      <c r="I10" s="75">
        <v>18788</v>
      </c>
      <c r="O10" s="5"/>
      <c r="P10" s="5"/>
      <c r="Q10" s="5"/>
    </row>
    <row r="11" spans="4:17" ht="12.75">
      <c r="D11" s="217"/>
      <c r="E11" s="158" t="s">
        <v>105</v>
      </c>
      <c r="F11" s="159" t="s">
        <v>106</v>
      </c>
      <c r="G11" s="63">
        <v>5504</v>
      </c>
      <c r="H11" s="63">
        <v>2005</v>
      </c>
      <c r="I11" s="75">
        <v>7509</v>
      </c>
      <c r="O11" s="5"/>
      <c r="P11" s="5"/>
      <c r="Q11" s="5"/>
    </row>
    <row r="12" spans="4:17" ht="12.75">
      <c r="D12" s="217"/>
      <c r="E12" s="158" t="s">
        <v>94</v>
      </c>
      <c r="F12" s="159" t="s">
        <v>95</v>
      </c>
      <c r="G12" s="63">
        <v>3517</v>
      </c>
      <c r="H12" s="63">
        <v>3695</v>
      </c>
      <c r="I12" s="75">
        <v>7212</v>
      </c>
      <c r="O12" s="5"/>
      <c r="P12" s="5"/>
      <c r="Q12" s="5"/>
    </row>
    <row r="13" spans="4:17" ht="12.75">
      <c r="D13" s="217"/>
      <c r="E13" s="158" t="s">
        <v>101</v>
      </c>
      <c r="F13" s="159" t="s">
        <v>102</v>
      </c>
      <c r="G13" s="63">
        <v>2951</v>
      </c>
      <c r="H13" s="63">
        <v>4236</v>
      </c>
      <c r="I13" s="75">
        <v>7187</v>
      </c>
      <c r="O13" s="5"/>
      <c r="P13" s="5"/>
      <c r="Q13" s="5"/>
    </row>
    <row r="14" spans="4:17" ht="12.75">
      <c r="D14" s="217"/>
      <c r="E14" s="158" t="s">
        <v>107</v>
      </c>
      <c r="F14" s="159" t="s">
        <v>139</v>
      </c>
      <c r="G14" s="63">
        <v>4085</v>
      </c>
      <c r="H14" s="63">
        <v>2271</v>
      </c>
      <c r="I14" s="75">
        <v>6356</v>
      </c>
      <c r="O14" s="5"/>
      <c r="P14" s="5"/>
      <c r="Q14" s="5"/>
    </row>
    <row r="15" spans="4:17" ht="13.5" thickBot="1">
      <c r="D15" s="217"/>
      <c r="E15" s="160" t="s">
        <v>103</v>
      </c>
      <c r="F15" s="161" t="s">
        <v>104</v>
      </c>
      <c r="G15" s="76">
        <v>1572</v>
      </c>
      <c r="H15" s="76">
        <v>4741</v>
      </c>
      <c r="I15" s="77">
        <v>6313</v>
      </c>
      <c r="J15" s="6">
        <f>SUM(I5:I15)</f>
        <v>355347</v>
      </c>
      <c r="O15" s="5"/>
      <c r="P15" s="5"/>
      <c r="Q15" s="5"/>
    </row>
    <row r="17" ht="12.75">
      <c r="J17" s="5"/>
    </row>
    <row r="21" spans="7:10" ht="12.75">
      <c r="G21" s="18"/>
      <c r="H21" s="18"/>
      <c r="I21" s="18"/>
      <c r="J21" s="4"/>
    </row>
    <row r="22" spans="7:10" ht="12.75">
      <c r="G22" s="18"/>
      <c r="H22" s="19"/>
      <c r="I22" s="19"/>
      <c r="J22" s="4"/>
    </row>
    <row r="23" spans="7:10" ht="12.75">
      <c r="G23" s="18"/>
      <c r="H23" s="20"/>
      <c r="I23" s="4"/>
      <c r="J23" s="4"/>
    </row>
    <row r="24" spans="7:10" ht="12.75">
      <c r="G24" s="18"/>
      <c r="H24" s="20"/>
      <c r="I24" s="4"/>
      <c r="J24" s="4"/>
    </row>
    <row r="25" spans="7:10" ht="12.75">
      <c r="G25" s="18"/>
      <c r="H25" s="20"/>
      <c r="I25" s="4"/>
      <c r="J25" s="4"/>
    </row>
    <row r="26" spans="7:10" ht="12.75">
      <c r="G26" s="18"/>
      <c r="H26" s="20"/>
      <c r="I26" s="4"/>
      <c r="J26" s="4"/>
    </row>
    <row r="27" spans="7:10" ht="12.75">
      <c r="G27" s="18"/>
      <c r="H27" s="20"/>
      <c r="I27" s="4"/>
      <c r="J27" s="4"/>
    </row>
    <row r="28" spans="7:10" ht="12.75">
      <c r="G28" s="18"/>
      <c r="H28" s="18"/>
      <c r="I28" s="18"/>
      <c r="J28" s="4"/>
    </row>
    <row r="50" spans="4:7" ht="12.75">
      <c r="D50" s="1" t="s">
        <v>124</v>
      </c>
      <c r="E50" s="1"/>
      <c r="F50" s="2" t="s">
        <v>13</v>
      </c>
      <c r="G50" s="72" t="s">
        <v>125</v>
      </c>
    </row>
    <row r="51" spans="5:7" ht="12.75">
      <c r="E51" s="1"/>
      <c r="F51" s="2" t="s">
        <v>14</v>
      </c>
      <c r="G51" s="72" t="s">
        <v>126</v>
      </c>
    </row>
    <row r="52" spans="5:7" ht="12.75">
      <c r="E52" s="1"/>
      <c r="F52" s="2"/>
      <c r="G52" s="72"/>
    </row>
  </sheetData>
  <sheetProtection/>
  <mergeCells count="4">
    <mergeCell ref="D5:D15"/>
    <mergeCell ref="E4:F4"/>
    <mergeCell ref="D1:J2"/>
    <mergeCell ref="D3:J3"/>
  </mergeCells>
  <printOptions horizontalCentered="1" verticalCentered="1"/>
  <pageMargins left="0.75" right="0.4330708661417323" top="0.2362204724409449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orj_c4214ing</dc:creator>
  <cp:keywords/>
  <dc:description/>
  <cp:lastModifiedBy>Julio Cesar Ortiz Garcia</cp:lastModifiedBy>
  <cp:lastPrinted>2019-01-10T01:12:21Z</cp:lastPrinted>
  <dcterms:created xsi:type="dcterms:W3CDTF">2008-11-21T20:38:57Z</dcterms:created>
  <dcterms:modified xsi:type="dcterms:W3CDTF">2019-01-10T01:12:45Z</dcterms:modified>
  <cp:category/>
  <cp:version/>
  <cp:contentType/>
  <cp:contentStatus/>
</cp:coreProperties>
</file>